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710" windowHeight="7680" tabRatio="605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regled ukupni P i R po izvor" sheetId="11" r:id="rId5"/>
    <sheet name="II. POSEBNI DIO" sheetId="2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2" i="2" l="1"/>
  <c r="F122" i="2"/>
  <c r="E122" i="2"/>
  <c r="G117" i="2"/>
  <c r="F117" i="2"/>
  <c r="E117" i="2"/>
  <c r="G110" i="2"/>
  <c r="F110" i="2"/>
  <c r="E110" i="2"/>
  <c r="G105" i="2"/>
  <c r="G112" i="2" s="1"/>
  <c r="F105" i="2"/>
  <c r="E105" i="2"/>
  <c r="E112" i="2" s="1"/>
  <c r="G98" i="2"/>
  <c r="F98" i="2"/>
  <c r="E98" i="2"/>
  <c r="G93" i="2"/>
  <c r="G100" i="2" s="1"/>
  <c r="F93" i="2"/>
  <c r="E93" i="2"/>
  <c r="E100" i="2" s="1"/>
  <c r="G86" i="2"/>
  <c r="F86" i="2"/>
  <c r="E86" i="2"/>
  <c r="G81" i="2"/>
  <c r="G88" i="2" s="1"/>
  <c r="F81" i="2"/>
  <c r="E81" i="2"/>
  <c r="E88" i="2" s="1"/>
  <c r="G74" i="2"/>
  <c r="F74" i="2"/>
  <c r="E74" i="2"/>
  <c r="G69" i="2"/>
  <c r="G76" i="2" s="1"/>
  <c r="F69" i="2"/>
  <c r="F76" i="2" s="1"/>
  <c r="E69" i="2"/>
  <c r="E76" i="2" s="1"/>
  <c r="G62" i="2"/>
  <c r="F62" i="2"/>
  <c r="E62" i="2"/>
  <c r="G57" i="2"/>
  <c r="F57" i="2"/>
  <c r="F64" i="2" s="1"/>
  <c r="E57" i="2"/>
  <c r="E64" i="2" s="1"/>
  <c r="G50" i="2"/>
  <c r="F50" i="2"/>
  <c r="E50" i="2"/>
  <c r="G45" i="2"/>
  <c r="G52" i="2" s="1"/>
  <c r="F45" i="2"/>
  <c r="E45" i="2"/>
  <c r="E52" i="2" s="1"/>
  <c r="G38" i="2"/>
  <c r="F38" i="2"/>
  <c r="E38" i="2"/>
  <c r="G33" i="2"/>
  <c r="G40" i="2" s="1"/>
  <c r="F33" i="2"/>
  <c r="F40" i="2" s="1"/>
  <c r="E33" i="2"/>
  <c r="E40" i="2" s="1"/>
  <c r="G26" i="2"/>
  <c r="F26" i="2"/>
  <c r="E26" i="2"/>
  <c r="G21" i="2"/>
  <c r="F21" i="2"/>
  <c r="F28" i="2" s="1"/>
  <c r="E21" i="2"/>
  <c r="E28" i="2" s="1"/>
  <c r="G14" i="2"/>
  <c r="F14" i="2"/>
  <c r="E14" i="2"/>
  <c r="G9" i="2"/>
  <c r="G16" i="2" s="1"/>
  <c r="F9" i="2"/>
  <c r="F16" i="2" s="1"/>
  <c r="E9" i="2"/>
  <c r="E16" i="2" l="1"/>
  <c r="G28" i="2"/>
  <c r="F52" i="2"/>
  <c r="G64" i="2"/>
  <c r="F88" i="2"/>
  <c r="F112" i="2"/>
  <c r="F100" i="2"/>
  <c r="D11" i="9"/>
  <c r="C11" i="9"/>
  <c r="B11" i="9"/>
  <c r="G39" i="8" l="1"/>
  <c r="F39" i="8"/>
  <c r="E39" i="8"/>
  <c r="G10" i="8"/>
  <c r="F10" i="8"/>
  <c r="G48" i="8"/>
  <c r="F48" i="8"/>
  <c r="E48" i="8"/>
  <c r="G36" i="8"/>
  <c r="F36" i="8"/>
  <c r="E36" i="8"/>
  <c r="G18" i="8"/>
  <c r="F18" i="8"/>
  <c r="E18" i="8"/>
  <c r="G11" i="8"/>
  <c r="F11" i="8"/>
  <c r="E11" i="8"/>
  <c r="G17" i="11" l="1"/>
  <c r="F17" i="11"/>
  <c r="E17" i="11"/>
  <c r="E21" i="8"/>
  <c r="G21" i="8"/>
  <c r="F21" i="8"/>
  <c r="H11" i="10"/>
  <c r="H8" i="10" s="1"/>
  <c r="H14" i="10" s="1"/>
  <c r="G11" i="10"/>
  <c r="G8" i="10" s="1"/>
  <c r="G14" i="10" s="1"/>
  <c r="F11" i="10"/>
  <c r="F8" i="10" s="1"/>
  <c r="F14" i="10" s="1"/>
  <c r="D10" i="9"/>
  <c r="C10" i="9"/>
  <c r="G47" i="8"/>
  <c r="F47" i="8"/>
  <c r="E47" i="8"/>
  <c r="G30" i="8"/>
  <c r="G56" i="8" s="1"/>
  <c r="F30" i="8"/>
  <c r="F56" i="8" s="1"/>
  <c r="E30" i="8"/>
  <c r="E56" i="8" s="1"/>
  <c r="G28" i="8"/>
  <c r="F28" i="8"/>
  <c r="G23" i="8"/>
  <c r="G55" i="8" s="1"/>
  <c r="G57" i="8" s="1"/>
  <c r="G17" i="8"/>
  <c r="F17" i="8"/>
  <c r="E17" i="8"/>
  <c r="E10" i="8" l="1"/>
  <c r="E23" i="8" s="1"/>
  <c r="E55" i="8" s="1"/>
  <c r="E57" i="8" s="1"/>
  <c r="E13" i="11"/>
  <c r="F13" i="11"/>
  <c r="G13" i="11"/>
  <c r="F23" i="8"/>
  <c r="F55" i="8" s="1"/>
  <c r="F57" i="8" s="1"/>
  <c r="G35" i="8" l="1"/>
  <c r="G52" i="8" s="1"/>
  <c r="G59" i="8" s="1"/>
  <c r="F35" i="8"/>
  <c r="F52" i="8" s="1"/>
  <c r="F59" i="8" s="1"/>
  <c r="E35" i="8"/>
  <c r="E52" i="8" s="1"/>
  <c r="E59" i="8" s="1"/>
  <c r="B10" i="9"/>
</calcChain>
</file>

<file path=xl/sharedStrings.xml><?xml version="1.0" encoding="utf-8"?>
<sst xmlns="http://schemas.openxmlformats.org/spreadsheetml/2006/main" count="305" uniqueCount="138">
  <si>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</si>
  <si>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</si>
  <si>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</si>
  <si>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</si>
  <si>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</si>
  <si>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</si>
  <si>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</si>
  <si>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</si>
  <si>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</si>
  <si>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</si>
  <si>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</si>
  <si>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</si>
  <si>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</si>
  <si>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</si>
  <si>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</si>
  <si>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</si>
  <si>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</si>
  <si>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</si>
  <si>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</si>
  <si>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</si>
  <si>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</si>
  <si>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</si>
  <si>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</si>
  <si>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</si>
  <si>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</si>
  <si>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</si>
  <si>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</si>
  <si>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</si>
  <si>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</si>
  <si>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</si>
  <si>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</si>
  <si>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</si>
  <si>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</si>
  <si>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</si>
  <si>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</si>
  <si>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</si>
  <si>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</si>
  <si>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</si>
  <si>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</si>
  <si>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</si>
  <si>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</si>
  <si>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</si>
  <si>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</si>
  <si>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</si>
  <si>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</si>
  <si>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</si>
  <si>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od prodaje proizvoda i robe te pruženih usluga i prihodi od donacija</t>
  </si>
  <si>
    <t>Ukupni prihodi</t>
  </si>
  <si>
    <t>Ukupni rashodi</t>
  </si>
  <si>
    <t>Vlastiti prihodi - višak</t>
  </si>
  <si>
    <t>EUR</t>
  </si>
  <si>
    <t>Prihodi od upravnih i administrativnih pristojbi, pristojbi po posebnim propisima i naknada</t>
  </si>
  <si>
    <t>Prihodi za posebna namjene</t>
  </si>
  <si>
    <t>VIŠAK KORIŠTEN ZA POKRIĆE RASHODA</t>
  </si>
  <si>
    <t>Vlastiti izvori</t>
  </si>
  <si>
    <t>Višak prihoda poslovanja</t>
  </si>
  <si>
    <t>Rakapitulacija</t>
  </si>
  <si>
    <t>Ukupni tekući prihodi</t>
  </si>
  <si>
    <t>Višak korišten za rashode tekućih godina</t>
  </si>
  <si>
    <t>Ukupno</t>
  </si>
  <si>
    <t>Ukupni tekući rashodi</t>
  </si>
  <si>
    <t>PREGLED UKUPNIH PRIHODA I RASHODA PO IZVORIMA FINACIRANJA</t>
  </si>
  <si>
    <t>KONTROLNA TABLICA</t>
  </si>
  <si>
    <t>Naziv izvora finaciranja</t>
  </si>
  <si>
    <t>PRIHODI</t>
  </si>
  <si>
    <t>RASHODI</t>
  </si>
  <si>
    <t>Razlika</t>
  </si>
  <si>
    <t>Višak korišten za rashode tekuće godine</t>
  </si>
  <si>
    <t>Oznaka IF</t>
  </si>
  <si>
    <t>Pomoći iz inozemstva i od subjekata unutar općeg proračuna</t>
  </si>
  <si>
    <t>Ministarstvo znanosti i obrazovanja-MZO</t>
  </si>
  <si>
    <t>MZO-Plaće OŠ</t>
  </si>
  <si>
    <t>MZO-Udžbenici</t>
  </si>
  <si>
    <t>Proračun JLS</t>
  </si>
  <si>
    <t>Tekuće donacije-korisnici</t>
  </si>
  <si>
    <t>F.P. i dod. Udio u por. Na dohodak</t>
  </si>
  <si>
    <t>MZO-OŠ</t>
  </si>
  <si>
    <t>MZO-plaće OŠ</t>
  </si>
  <si>
    <t>MZO</t>
  </si>
  <si>
    <t>Višak prihoda-OŠ</t>
  </si>
  <si>
    <t>Tekuće-donacije korisnici</t>
  </si>
  <si>
    <t>F.P.dod. udio u por. na doh.</t>
  </si>
  <si>
    <t>09 Osnovno obrazovanje</t>
  </si>
  <si>
    <t>0912 Osnovno obrazovanje</t>
  </si>
  <si>
    <t>0960 Dodatne usluge u obrazovanju</t>
  </si>
  <si>
    <t>FINANCIJSKI PLAN RASHODA I IZDATAKA OSNOVNE ŠKOLE NOVIGRAD PO IZVORIMA FINANCIRANJA I EKONOMSKOJ KLASIFIKACIJI ZA 2023. I PROJEKCIJA ZA 2024. I 2025. GODINU</t>
  </si>
  <si>
    <t>II. POSEBNI DIO</t>
  </si>
  <si>
    <t>Šifra</t>
  </si>
  <si>
    <t xml:space="preserve">Naziv </t>
  </si>
  <si>
    <t>Program 2202</t>
  </si>
  <si>
    <t>Osnovno školstvo-standard</t>
  </si>
  <si>
    <t>Aktivnost A 2202-01</t>
  </si>
  <si>
    <t>Djelatnost osnovnih škola</t>
  </si>
  <si>
    <t>Izvor financiranja 451</t>
  </si>
  <si>
    <t>F.P. i dod. udio u por. na dohodak</t>
  </si>
  <si>
    <t>Financijski  rashodi</t>
  </si>
  <si>
    <t>Naknade građanima i kućanstvima u naravi</t>
  </si>
  <si>
    <t>Rashodi za nabavu proizvedene dugotrajne  imovine</t>
  </si>
  <si>
    <t>UKUPNO:</t>
  </si>
  <si>
    <t>PROGRAM 2202</t>
  </si>
  <si>
    <t>Osnovno školstvo standard</t>
  </si>
  <si>
    <t>Aktivnost A 2202-04</t>
  </si>
  <si>
    <t>Administracija i upravljanje</t>
  </si>
  <si>
    <t>Izvor financiranja 51035</t>
  </si>
  <si>
    <t>PROGRAM 2203</t>
  </si>
  <si>
    <t>Osnovno školstvo-iznad standarda</t>
  </si>
  <si>
    <t>Aktivnost A 2203-04</t>
  </si>
  <si>
    <t>Podizanje kvalitete i standarda u školstvu</t>
  </si>
  <si>
    <t>Izvor financiranja 5103</t>
  </si>
  <si>
    <t>Izvor financiranja 31</t>
  </si>
  <si>
    <t>Vlastiti prihodi-korisnici</t>
  </si>
  <si>
    <t>Izvor financiranja 42034</t>
  </si>
  <si>
    <t>Višak prihoda OŠ</t>
  </si>
  <si>
    <t>Izvor financiranja 53</t>
  </si>
  <si>
    <t>Izvor financiranja 41</t>
  </si>
  <si>
    <t>Prihodi za posebne namjene</t>
  </si>
  <si>
    <t>Izvor financiranja 611</t>
  </si>
  <si>
    <t>Tekuće donacije od trgovačkih društava</t>
  </si>
  <si>
    <t>Aktivnost A 2203-27</t>
  </si>
  <si>
    <t>Udžbenici</t>
  </si>
  <si>
    <t>Izvor financiranja 51034</t>
  </si>
  <si>
    <t>MZOŠ-Udžbenici za OŠ</t>
  </si>
  <si>
    <t>PROGRAM xxxx</t>
  </si>
  <si>
    <t>NAZIV PROGRAMA</t>
  </si>
  <si>
    <t>Aktivnost Axxxxxx</t>
  </si>
  <si>
    <t>NAZIV AKTIVNOSTI</t>
  </si>
  <si>
    <t>Izvor financiranja</t>
  </si>
  <si>
    <t>Naziv izvora financiranja</t>
  </si>
  <si>
    <t xml:space="preserve"> KLASIFIKACIJI ZA 2023. I PROJEKCIJA 2024. I 2025. GODINE</t>
  </si>
  <si>
    <t>Pomoći</t>
  </si>
  <si>
    <t xml:space="preserve">                                   Razlika</t>
  </si>
  <si>
    <t>Tekuće donacije</t>
  </si>
  <si>
    <t>Prihodi iz županijskog proračuna (451)</t>
  </si>
  <si>
    <t xml:space="preserve"> FINANCIJSKI PLAN OSNOVNE ŠKOLE NOVIGRAD ZA 2023. GODINU                                                                                                                                        I PROJEKCIJA ZA 2024. I 2025. GODINU</t>
  </si>
  <si>
    <t xml:space="preserve">                            FINANCIJSKI PLAN OSNOVNE ŠKOLE NOVIGRAD ZA 2023.                                                                                                 I PROJEKCIJA ZA 2024. I 2025. GODINU</t>
  </si>
  <si>
    <t xml:space="preserve">  FINANCIJSKI PLAN OSNOVNE ŠKOLE NOVIGRAD 
ZA 2023. I PROJEKCIJA ZA 2024. I 2025. GODINU</t>
  </si>
  <si>
    <t xml:space="preserve">                           FINANCIJSKI  PLAN OSNOVNE ŠKOLE NOVIGRAD ZA 2023.                                                                         I PROJEKCIJA ZA 2024. I 2025. GODINU</t>
  </si>
  <si>
    <t xml:space="preserve">                               FINANCIJSKI  PLAN OSNOVNE ŠKOLE NOVIGRAD ZA 2023.                                                                                              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</si>
</sst>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6" fillId="0" borderId="4" xfId="0" quotePrefix="1" applyFont="1" applyBorder="1" applyAlignment="1">
      <alignment horizontal="left" wrapText="1"/>
    </xf>
    <xf numFmtId="0" fontId="6" fillId="0" borderId="5" xfId="0" quotePrefix="1" applyFont="1" applyBorder="1" applyAlignment="1">
      <alignment horizontal="left" wrapText="1"/>
    </xf>
    <xf numFmtId="0" fontId="6" fillId="0" borderId="5" xfId="0" quotePrefix="1" applyFont="1" applyBorder="1" applyAlignment="1">
      <alignment horizontal="center" wrapText="1"/>
    </xf>
    <xf numFmtId="0" fontId="6" fillId="0" borderId="5" xfId="0" quotePrefix="1" applyFont="1" applyBorder="1" applyAlignment="1">
      <alignment horizontal="left"/>
    </xf>
    <xf numFmtId="0" fontId="14" fillId="0" borderId="2" xfId="0" applyFont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/>
    </xf>
    <xf numFmtId="0" fontId="17" fillId="2" borderId="1" xfId="0" quotePrefix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0" borderId="0" xfId="0" applyFont="1"/>
    <xf numFmtId="4" fontId="6" fillId="4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4" fontId="6" fillId="4" borderId="4" xfId="0" quotePrefix="1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 wrapText="1"/>
    </xf>
    <xf numFmtId="4" fontId="6" fillId="3" borderId="4" xfId="0" quotePrefix="1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/>
    <xf numFmtId="0" fontId="10" fillId="2" borderId="1" xfId="0" applyFont="1" applyFill="1" applyBorder="1" applyAlignment="1">
      <alignment horizontal="left" vertical="center" wrapText="1"/>
    </xf>
    <xf numFmtId="4" fontId="19" fillId="2" borderId="3" xfId="0" applyNumberFormat="1" applyFont="1" applyFill="1" applyBorder="1" applyAlignment="1">
      <alignment horizontal="right"/>
    </xf>
    <xf numFmtId="0" fontId="11" fillId="2" borderId="0" xfId="0" quotePrefix="1" applyFont="1" applyFill="1" applyAlignment="1">
      <alignment horizontal="left" vertical="center"/>
    </xf>
    <xf numFmtId="0" fontId="17" fillId="2" borderId="0" xfId="0" quotePrefix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4" fontId="15" fillId="3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/>
    <xf numFmtId="0" fontId="5" fillId="0" borderId="0" xfId="0" applyFont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0" fontId="9" fillId="2" borderId="1" xfId="0" quotePrefix="1" applyFont="1" applyFill="1" applyBorder="1" applyAlignment="1">
      <alignment horizontal="left"/>
    </xf>
    <xf numFmtId="0" fontId="11" fillId="2" borderId="1" xfId="0" quotePrefix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Border="1"/>
    <xf numFmtId="0" fontId="15" fillId="6" borderId="3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wrapText="1"/>
    </xf>
    <xf numFmtId="4" fontId="24" fillId="0" borderId="1" xfId="0" applyNumberFormat="1" applyFont="1" applyBorder="1"/>
    <xf numFmtId="0" fontId="6" fillId="7" borderId="1" xfId="0" applyNumberFormat="1" applyFont="1" applyFill="1" applyBorder="1" applyAlignment="1" applyProtection="1">
      <alignment wrapText="1"/>
    </xf>
    <xf numFmtId="4" fontId="24" fillId="7" borderId="1" xfId="0" applyNumberFormat="1" applyFont="1" applyFill="1" applyBorder="1"/>
    <xf numFmtId="0" fontId="0" fillId="0" borderId="0" xfId="0" applyAlignment="1"/>
    <xf numFmtId="4" fontId="0" fillId="0" borderId="0" xfId="0" applyNumberFormat="1"/>
    <xf numFmtId="0" fontId="6" fillId="5" borderId="1" xfId="0" applyNumberFormat="1" applyFont="1" applyFill="1" applyBorder="1" applyAlignment="1" applyProtection="1">
      <alignment wrapText="1"/>
    </xf>
    <xf numFmtId="4" fontId="24" fillId="5" borderId="1" xfId="0" applyNumberFormat="1" applyFont="1" applyFill="1" applyBorder="1"/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1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9" fillId="2" borderId="4" xfId="0" quotePrefix="1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0" fontId="9" fillId="2" borderId="3" xfId="0" quotePrefix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1" fillId="2" borderId="4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5" borderId="5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sqref="A1:H1"/>
    </sheetView>
  </sheetViews>
  <sheetFormatPr defaultRowHeight="15" x14ac:dyDescent="0.25"/>
  <cols>
    <col min="5" max="5" width="22.42578125" customWidth="1"/>
    <col min="6" max="8" width="25.28515625" customWidth="1"/>
  </cols>
  <sheetData>
    <row r="1" spans="1:8" ht="42" customHeight="1" x14ac:dyDescent="0.25">
      <c r="A1" s="92" t="s">
        <v>133</v>
      </c>
      <c r="B1" s="92"/>
      <c r="C1" s="92"/>
      <c r="D1" s="92"/>
      <c r="E1" s="92"/>
      <c r="F1" s="92"/>
      <c r="G1" s="92"/>
      <c r="H1" s="92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92" t="s">
        <v>30</v>
      </c>
      <c r="B3" s="92"/>
      <c r="C3" s="92"/>
      <c r="D3" s="92"/>
      <c r="E3" s="92"/>
      <c r="F3" s="92"/>
      <c r="G3" s="93"/>
      <c r="H3" s="93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92" t="s">
        <v>36</v>
      </c>
      <c r="B5" s="94"/>
      <c r="C5" s="94"/>
      <c r="D5" s="94"/>
      <c r="E5" s="94"/>
      <c r="F5" s="94"/>
      <c r="G5" s="94"/>
      <c r="H5" s="94"/>
    </row>
    <row r="6" spans="1:8" ht="18" x14ac:dyDescent="0.25">
      <c r="A6" s="1"/>
      <c r="B6" s="2"/>
      <c r="C6" s="2"/>
      <c r="D6" s="2"/>
      <c r="E6" s="7"/>
      <c r="F6" s="8"/>
      <c r="G6" s="8"/>
      <c r="H6" s="30" t="s">
        <v>50</v>
      </c>
    </row>
    <row r="7" spans="1:8" ht="25.5" x14ac:dyDescent="0.25">
      <c r="A7" s="26"/>
      <c r="B7" s="27"/>
      <c r="C7" s="27"/>
      <c r="D7" s="28"/>
      <c r="E7" s="29"/>
      <c r="F7" s="4" t="s">
        <v>39</v>
      </c>
      <c r="G7" s="4" t="s">
        <v>40</v>
      </c>
      <c r="H7" s="4" t="s">
        <v>41</v>
      </c>
    </row>
    <row r="8" spans="1:8" x14ac:dyDescent="0.25">
      <c r="A8" s="95" t="s">
        <v>0</v>
      </c>
      <c r="B8" s="96"/>
      <c r="C8" s="96"/>
      <c r="D8" s="96"/>
      <c r="E8" s="97"/>
      <c r="F8" s="39">
        <f>SUM(F9:F10)</f>
        <v>467890.62</v>
      </c>
      <c r="G8" s="39">
        <f>SUM(G9:G10)</f>
        <v>458897.99</v>
      </c>
      <c r="H8" s="39">
        <f>SUM(H9:H10)</f>
        <v>461083.95</v>
      </c>
    </row>
    <row r="9" spans="1:8" x14ac:dyDescent="0.25">
      <c r="A9" s="90" t="s">
        <v>1</v>
      </c>
      <c r="B9" s="91"/>
      <c r="C9" s="91"/>
      <c r="D9" s="91"/>
      <c r="E9" s="98"/>
      <c r="F9" s="40">
        <v>467890.62</v>
      </c>
      <c r="G9" s="40">
        <v>458897.99</v>
      </c>
      <c r="H9" s="40">
        <v>461083.95</v>
      </c>
    </row>
    <row r="10" spans="1:8" x14ac:dyDescent="0.25">
      <c r="A10" s="99" t="s">
        <v>2</v>
      </c>
      <c r="B10" s="98"/>
      <c r="C10" s="98"/>
      <c r="D10" s="98"/>
      <c r="E10" s="98"/>
      <c r="F10" s="40">
        <v>0</v>
      </c>
      <c r="G10" s="40">
        <v>0</v>
      </c>
      <c r="H10" s="40">
        <v>0</v>
      </c>
    </row>
    <row r="11" spans="1:8" x14ac:dyDescent="0.25">
      <c r="A11" s="31" t="s">
        <v>3</v>
      </c>
      <c r="B11" s="32"/>
      <c r="C11" s="32"/>
      <c r="D11" s="32"/>
      <c r="E11" s="32"/>
      <c r="F11" s="39">
        <f>SUM(F12:F13)</f>
        <v>468389.18</v>
      </c>
      <c r="G11" s="39">
        <f>SUM(G12:G13)</f>
        <v>459408.97000000003</v>
      </c>
      <c r="H11" s="39">
        <f>SUM(H12:H13)</f>
        <v>461607.67000000004</v>
      </c>
    </row>
    <row r="12" spans="1:8" x14ac:dyDescent="0.25">
      <c r="A12" s="100" t="s">
        <v>4</v>
      </c>
      <c r="B12" s="91"/>
      <c r="C12" s="91"/>
      <c r="D12" s="91"/>
      <c r="E12" s="91"/>
      <c r="F12" s="40">
        <v>463869.1</v>
      </c>
      <c r="G12" s="40">
        <v>454883.77</v>
      </c>
      <c r="H12" s="41">
        <v>457077.21</v>
      </c>
    </row>
    <row r="13" spans="1:8" x14ac:dyDescent="0.25">
      <c r="A13" s="99" t="s">
        <v>5</v>
      </c>
      <c r="B13" s="98"/>
      <c r="C13" s="98"/>
      <c r="D13" s="98"/>
      <c r="E13" s="98"/>
      <c r="F13" s="40">
        <v>4520.08</v>
      </c>
      <c r="G13" s="40">
        <v>4525.2</v>
      </c>
      <c r="H13" s="41">
        <v>4530.46</v>
      </c>
    </row>
    <row r="14" spans="1:8" x14ac:dyDescent="0.25">
      <c r="A14" s="101" t="s">
        <v>6</v>
      </c>
      <c r="B14" s="96"/>
      <c r="C14" s="96"/>
      <c r="D14" s="96"/>
      <c r="E14" s="96"/>
      <c r="F14" s="39">
        <f>SUM(F8-F11)</f>
        <v>-498.55999999999767</v>
      </c>
      <c r="G14" s="39">
        <f>SUM(G8-G11)</f>
        <v>-510.98000000003958</v>
      </c>
      <c r="H14" s="39">
        <f>SUM(H8-H11)</f>
        <v>-523.72000000003027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92" t="s">
        <v>37</v>
      </c>
      <c r="B16" s="94"/>
      <c r="C16" s="94"/>
      <c r="D16" s="94"/>
      <c r="E16" s="94"/>
      <c r="F16" s="94"/>
      <c r="G16" s="94"/>
      <c r="H16" s="94"/>
    </row>
    <row r="17" spans="1:8" ht="18" x14ac:dyDescent="0.25">
      <c r="A17" s="5"/>
      <c r="B17" s="9"/>
      <c r="C17" s="9"/>
      <c r="D17" s="9"/>
      <c r="E17" s="9"/>
      <c r="F17" s="3"/>
      <c r="G17" s="3"/>
      <c r="H17" s="3"/>
    </row>
    <row r="18" spans="1:8" ht="25.5" x14ac:dyDescent="0.25">
      <c r="A18" s="26"/>
      <c r="B18" s="27"/>
      <c r="C18" s="27"/>
      <c r="D18" s="28"/>
      <c r="E18" s="29"/>
      <c r="F18" s="4" t="s">
        <v>39</v>
      </c>
      <c r="G18" s="4" t="s">
        <v>40</v>
      </c>
      <c r="H18" s="4" t="s">
        <v>41</v>
      </c>
    </row>
    <row r="19" spans="1:8" ht="15.75" customHeight="1" x14ac:dyDescent="0.25">
      <c r="A19" s="90" t="s">
        <v>8</v>
      </c>
      <c r="B19" s="102"/>
      <c r="C19" s="102"/>
      <c r="D19" s="102"/>
      <c r="E19" s="103"/>
      <c r="F19" s="40">
        <v>0</v>
      </c>
      <c r="G19" s="40">
        <v>0</v>
      </c>
      <c r="H19" s="40">
        <v>0</v>
      </c>
    </row>
    <row r="20" spans="1:8" x14ac:dyDescent="0.25">
      <c r="A20" s="90" t="s">
        <v>9</v>
      </c>
      <c r="B20" s="91"/>
      <c r="C20" s="91"/>
      <c r="D20" s="91"/>
      <c r="E20" s="91"/>
      <c r="F20" s="40">
        <v>0</v>
      </c>
      <c r="G20" s="40">
        <v>0</v>
      </c>
      <c r="H20" s="40">
        <v>0</v>
      </c>
    </row>
    <row r="21" spans="1:8" x14ac:dyDescent="0.25">
      <c r="A21" s="101" t="s">
        <v>10</v>
      </c>
      <c r="B21" s="96"/>
      <c r="C21" s="96"/>
      <c r="D21" s="96"/>
      <c r="E21" s="96"/>
      <c r="F21" s="39">
        <v>0</v>
      </c>
      <c r="G21" s="39">
        <v>0</v>
      </c>
      <c r="H21" s="39">
        <v>0</v>
      </c>
    </row>
    <row r="22" spans="1:8" ht="18" x14ac:dyDescent="0.25">
      <c r="A22" s="22"/>
      <c r="B22" s="9"/>
      <c r="C22" s="9"/>
      <c r="D22" s="9"/>
      <c r="E22" s="9"/>
      <c r="F22" s="3"/>
      <c r="G22" s="3"/>
      <c r="H22" s="3"/>
    </row>
    <row r="23" spans="1:8" ht="18" customHeight="1" x14ac:dyDescent="0.25">
      <c r="A23" s="92" t="s">
        <v>44</v>
      </c>
      <c r="B23" s="94"/>
      <c r="C23" s="94"/>
      <c r="D23" s="94"/>
      <c r="E23" s="94"/>
      <c r="F23" s="94"/>
      <c r="G23" s="94"/>
      <c r="H23" s="94"/>
    </row>
    <row r="24" spans="1:8" ht="18" x14ac:dyDescent="0.25">
      <c r="A24" s="22"/>
      <c r="B24" s="9"/>
      <c r="C24" s="9"/>
      <c r="D24" s="9"/>
      <c r="E24" s="9"/>
      <c r="F24" s="3"/>
      <c r="G24" s="3"/>
      <c r="H24" s="3"/>
    </row>
    <row r="25" spans="1:8" ht="25.5" x14ac:dyDescent="0.25">
      <c r="A25" s="26"/>
      <c r="B25" s="27"/>
      <c r="C25" s="27"/>
      <c r="D25" s="28"/>
      <c r="E25" s="29"/>
      <c r="F25" s="4" t="s">
        <v>39</v>
      </c>
      <c r="G25" s="4" t="s">
        <v>40</v>
      </c>
      <c r="H25" s="4" t="s">
        <v>41</v>
      </c>
    </row>
    <row r="26" spans="1:8" ht="27.75" customHeight="1" x14ac:dyDescent="0.25">
      <c r="A26" s="104" t="s">
        <v>38</v>
      </c>
      <c r="B26" s="105"/>
      <c r="C26" s="105"/>
      <c r="D26" s="105"/>
      <c r="E26" s="106"/>
      <c r="F26" s="44"/>
      <c r="G26" s="44"/>
      <c r="H26" s="45"/>
    </row>
    <row r="27" spans="1:8" ht="30" customHeight="1" x14ac:dyDescent="0.25">
      <c r="A27" s="107" t="s">
        <v>7</v>
      </c>
      <c r="B27" s="108"/>
      <c r="C27" s="108"/>
      <c r="D27" s="108"/>
      <c r="E27" s="109"/>
      <c r="F27" s="42">
        <v>498.56</v>
      </c>
      <c r="G27" s="42">
        <v>510.98</v>
      </c>
      <c r="H27" s="43">
        <v>523.72</v>
      </c>
    </row>
    <row r="30" spans="1:8" ht="23.25" customHeight="1" x14ac:dyDescent="0.25">
      <c r="A30" s="100" t="s">
        <v>11</v>
      </c>
      <c r="B30" s="91"/>
      <c r="C30" s="91"/>
      <c r="D30" s="91"/>
      <c r="E30" s="91"/>
      <c r="F30" s="40">
        <v>0</v>
      </c>
      <c r="G30" s="40">
        <v>0</v>
      </c>
      <c r="H30" s="40">
        <v>0</v>
      </c>
    </row>
    <row r="31" spans="1:8" ht="11.25" customHeight="1" x14ac:dyDescent="0.25">
      <c r="A31" s="17"/>
      <c r="B31" s="18"/>
      <c r="C31" s="18"/>
      <c r="D31" s="18"/>
      <c r="E31" s="18"/>
      <c r="F31" s="19"/>
      <c r="G31" s="19"/>
      <c r="H31" s="19"/>
    </row>
  </sheetData>
  <mergeCells count="17">
    <mergeCell ref="A21:E21"/>
    <mergeCell ref="A23:H23"/>
    <mergeCell ref="A26:E26"/>
    <mergeCell ref="A27:E27"/>
    <mergeCell ref="A30:E30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5703125" bestFit="1" customWidth="1"/>
    <col min="4" max="4" width="27.5703125" customWidth="1"/>
    <col min="5" max="7" width="25.28515625" customWidth="1"/>
  </cols>
  <sheetData>
    <row r="1" spans="1:8" ht="42" customHeight="1" x14ac:dyDescent="0.25">
      <c r="A1" s="92" t="s">
        <v>134</v>
      </c>
      <c r="B1" s="92"/>
      <c r="C1" s="92"/>
      <c r="D1" s="92"/>
      <c r="E1" s="92"/>
      <c r="F1" s="92"/>
      <c r="G1" s="92"/>
      <c r="H1" s="92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92" t="s">
        <v>30</v>
      </c>
      <c r="B3" s="92"/>
      <c r="C3" s="92"/>
      <c r="D3" s="92"/>
      <c r="E3" s="92"/>
      <c r="F3" s="93"/>
      <c r="G3" s="9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92" t="s">
        <v>13</v>
      </c>
      <c r="B5" s="94"/>
      <c r="C5" s="94"/>
      <c r="D5" s="94"/>
      <c r="E5" s="94"/>
      <c r="F5" s="94"/>
      <c r="G5" s="94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15.75" x14ac:dyDescent="0.25">
      <c r="A7" s="92" t="s">
        <v>1</v>
      </c>
      <c r="B7" s="113"/>
      <c r="C7" s="113"/>
      <c r="D7" s="113"/>
      <c r="E7" s="113"/>
      <c r="F7" s="113"/>
      <c r="G7" s="113"/>
    </row>
    <row r="8" spans="1:8" ht="18" x14ac:dyDescent="0.25">
      <c r="A8" s="5"/>
      <c r="B8" s="5"/>
      <c r="C8" s="5"/>
      <c r="D8" s="5"/>
      <c r="E8" s="5"/>
      <c r="F8" s="6"/>
      <c r="G8" s="6"/>
    </row>
    <row r="9" spans="1:8" ht="25.5" x14ac:dyDescent="0.25">
      <c r="A9" s="21" t="s">
        <v>14</v>
      </c>
      <c r="B9" s="20" t="s">
        <v>15</v>
      </c>
      <c r="C9" s="20" t="s">
        <v>16</v>
      </c>
      <c r="D9" s="20" t="s">
        <v>12</v>
      </c>
      <c r="E9" s="21" t="s">
        <v>39</v>
      </c>
      <c r="F9" s="21" t="s">
        <v>40</v>
      </c>
      <c r="G9" s="21" t="s">
        <v>41</v>
      </c>
    </row>
    <row r="10" spans="1:8" ht="18.75" customHeight="1" x14ac:dyDescent="0.25">
      <c r="A10" s="11">
        <v>6</v>
      </c>
      <c r="B10" s="11"/>
      <c r="C10" s="11"/>
      <c r="D10" s="11" t="s">
        <v>17</v>
      </c>
      <c r="E10" s="46">
        <f>(E11+E16+E18+E21)</f>
        <v>467890.62</v>
      </c>
      <c r="F10" s="46">
        <f>SUM(F11+F16+F18+F21)</f>
        <v>458897.99</v>
      </c>
      <c r="G10" s="46">
        <f>SUM(G11+G16+G18+G21)</f>
        <v>461083.95</v>
      </c>
    </row>
    <row r="11" spans="1:8" ht="39.75" customHeight="1" x14ac:dyDescent="0.25">
      <c r="A11" s="11"/>
      <c r="B11" s="15">
        <v>63</v>
      </c>
      <c r="C11" s="11"/>
      <c r="D11" s="15" t="s">
        <v>69</v>
      </c>
      <c r="E11" s="46">
        <f>SUM(E12:E15)</f>
        <v>430460.83</v>
      </c>
      <c r="F11" s="46">
        <f>SUM(F12:F15)</f>
        <v>421461.56</v>
      </c>
      <c r="G11" s="46">
        <f>SUM(G12:G15)</f>
        <v>423640.72000000003</v>
      </c>
    </row>
    <row r="12" spans="1:8" ht="39.75" customHeight="1" x14ac:dyDescent="0.25">
      <c r="A12" s="11"/>
      <c r="B12" s="15"/>
      <c r="C12" s="11">
        <v>5103</v>
      </c>
      <c r="D12" s="15" t="s">
        <v>70</v>
      </c>
      <c r="E12" s="61">
        <v>7251.18</v>
      </c>
      <c r="F12" s="61">
        <v>3288.34</v>
      </c>
      <c r="G12" s="61">
        <v>3326.44</v>
      </c>
    </row>
    <row r="13" spans="1:8" ht="39.75" customHeight="1" x14ac:dyDescent="0.25">
      <c r="A13" s="11"/>
      <c r="B13" s="15"/>
      <c r="C13" s="11">
        <v>51034</v>
      </c>
      <c r="D13" s="15" t="s">
        <v>72</v>
      </c>
      <c r="E13" s="61">
        <v>2654.46</v>
      </c>
      <c r="F13" s="61">
        <v>2654.46</v>
      </c>
      <c r="G13" s="61">
        <v>2654.46</v>
      </c>
    </row>
    <row r="14" spans="1:8" ht="39.75" customHeight="1" x14ac:dyDescent="0.25">
      <c r="A14" s="11"/>
      <c r="B14" s="15"/>
      <c r="C14" s="11">
        <v>51035</v>
      </c>
      <c r="D14" s="15" t="s">
        <v>71</v>
      </c>
      <c r="E14" s="61">
        <v>420289.74</v>
      </c>
      <c r="F14" s="61">
        <v>415246.67</v>
      </c>
      <c r="G14" s="61">
        <v>417380.93</v>
      </c>
    </row>
    <row r="15" spans="1:8" ht="39.75" customHeight="1" x14ac:dyDescent="0.25">
      <c r="A15" s="11"/>
      <c r="B15" s="15"/>
      <c r="C15" s="11">
        <v>53</v>
      </c>
      <c r="D15" s="15" t="s">
        <v>73</v>
      </c>
      <c r="E15" s="61">
        <v>265.45</v>
      </c>
      <c r="F15" s="61">
        <v>272.08999999999997</v>
      </c>
      <c r="G15" s="61">
        <v>278.89</v>
      </c>
    </row>
    <row r="16" spans="1:8" ht="54" customHeight="1" x14ac:dyDescent="0.25">
      <c r="A16" s="12"/>
      <c r="B16" s="12">
        <v>65</v>
      </c>
      <c r="C16" s="13"/>
      <c r="D16" s="15" t="s">
        <v>51</v>
      </c>
      <c r="E16" s="65">
        <v>265.45</v>
      </c>
      <c r="F16" s="65">
        <v>265.45</v>
      </c>
      <c r="G16" s="65">
        <v>265.45</v>
      </c>
    </row>
    <row r="17" spans="1:7" x14ac:dyDescent="0.25">
      <c r="A17" s="25"/>
      <c r="B17" s="25"/>
      <c r="C17" s="35">
        <v>41</v>
      </c>
      <c r="D17" s="36" t="s">
        <v>52</v>
      </c>
      <c r="E17" s="61">
        <f>SUM(E16)</f>
        <v>265.45</v>
      </c>
      <c r="F17" s="61">
        <f>SUM(F16)</f>
        <v>265.45</v>
      </c>
      <c r="G17" s="61">
        <f>SUM(G16)</f>
        <v>265.45</v>
      </c>
    </row>
    <row r="18" spans="1:7" ht="39" customHeight="1" x14ac:dyDescent="0.25">
      <c r="A18" s="25"/>
      <c r="B18" s="12">
        <v>66</v>
      </c>
      <c r="C18" s="35"/>
      <c r="D18" s="15" t="s">
        <v>46</v>
      </c>
      <c r="E18" s="65">
        <f>SUM(E19:E20)</f>
        <v>398.15999999999997</v>
      </c>
      <c r="F18" s="65">
        <f>SUM(F19:F20)</f>
        <v>404.79999999999995</v>
      </c>
      <c r="G18" s="65">
        <f>SUM(G19:G20)</f>
        <v>411.6</v>
      </c>
    </row>
    <row r="19" spans="1:7" ht="20.25" customHeight="1" x14ac:dyDescent="0.25">
      <c r="A19" s="25"/>
      <c r="B19" s="25"/>
      <c r="C19" s="35">
        <v>31</v>
      </c>
      <c r="D19" s="36" t="s">
        <v>35</v>
      </c>
      <c r="E19" s="61">
        <v>265.44</v>
      </c>
      <c r="F19" s="61">
        <v>272.08</v>
      </c>
      <c r="G19" s="61">
        <v>278.88</v>
      </c>
    </row>
    <row r="20" spans="1:7" ht="20.25" customHeight="1" x14ac:dyDescent="0.25">
      <c r="A20" s="25"/>
      <c r="B20" s="25"/>
      <c r="C20" s="35">
        <v>61</v>
      </c>
      <c r="D20" s="36" t="s">
        <v>74</v>
      </c>
      <c r="E20" s="61">
        <v>132.72</v>
      </c>
      <c r="F20" s="61">
        <v>132.72</v>
      </c>
      <c r="G20" s="61">
        <v>132.72</v>
      </c>
    </row>
    <row r="21" spans="1:7" ht="38.25" x14ac:dyDescent="0.25">
      <c r="A21" s="12"/>
      <c r="B21" s="12">
        <v>67</v>
      </c>
      <c r="C21" s="13"/>
      <c r="D21" s="15" t="s">
        <v>42</v>
      </c>
      <c r="E21" s="65">
        <f>SUM(E22:E22)</f>
        <v>36766.18</v>
      </c>
      <c r="F21" s="65">
        <f>SUM(F22:F22)</f>
        <v>36766.18</v>
      </c>
      <c r="G21" s="65">
        <f>SUM(G22:G22)</f>
        <v>36766.18</v>
      </c>
    </row>
    <row r="22" spans="1:7" ht="25.5" x14ac:dyDescent="0.25">
      <c r="A22" s="12"/>
      <c r="B22" s="12"/>
      <c r="C22" s="35">
        <v>451</v>
      </c>
      <c r="D22" s="37" t="s">
        <v>75</v>
      </c>
      <c r="E22" s="66">
        <v>36766.18</v>
      </c>
      <c r="F22" s="66">
        <v>36766.18</v>
      </c>
      <c r="G22" s="66">
        <v>36766.18</v>
      </c>
    </row>
    <row r="23" spans="1:7" ht="20.25" customHeight="1" x14ac:dyDescent="0.25">
      <c r="A23" s="114" t="s">
        <v>47</v>
      </c>
      <c r="B23" s="115"/>
      <c r="C23" s="115"/>
      <c r="D23" s="116"/>
      <c r="E23" s="49">
        <f>SUM(E10)</f>
        <v>467890.62</v>
      </c>
      <c r="F23" s="49">
        <f>SUM(F10)</f>
        <v>458897.99</v>
      </c>
      <c r="G23" s="49">
        <f>SUM(G10)</f>
        <v>461083.95</v>
      </c>
    </row>
    <row r="25" spans="1:7" ht="15.75" x14ac:dyDescent="0.25">
      <c r="B25" s="117" t="s">
        <v>53</v>
      </c>
      <c r="C25" s="117"/>
      <c r="D25" s="117"/>
      <c r="E25" s="117"/>
      <c r="F25" s="117"/>
      <c r="G25" s="117"/>
    </row>
    <row r="27" spans="1:7" ht="25.5" x14ac:dyDescent="0.25">
      <c r="A27" s="21" t="s">
        <v>14</v>
      </c>
      <c r="B27" s="20" t="s">
        <v>15</v>
      </c>
      <c r="C27" s="20" t="s">
        <v>16</v>
      </c>
      <c r="D27" s="20" t="s">
        <v>12</v>
      </c>
      <c r="E27" s="21" t="s">
        <v>39</v>
      </c>
      <c r="F27" s="21" t="s">
        <v>40</v>
      </c>
      <c r="G27" s="21" t="s">
        <v>41</v>
      </c>
    </row>
    <row r="28" spans="1:7" x14ac:dyDescent="0.25">
      <c r="A28" s="11">
        <v>9</v>
      </c>
      <c r="B28" s="11"/>
      <c r="C28" s="11"/>
      <c r="D28" s="11" t="s">
        <v>54</v>
      </c>
      <c r="E28" s="46">
        <v>498.56</v>
      </c>
      <c r="F28" s="46">
        <f t="shared" ref="F28:G28" si="0">SUM(F29)</f>
        <v>510.98</v>
      </c>
      <c r="G28" s="46">
        <f t="shared" si="0"/>
        <v>523.72</v>
      </c>
    </row>
    <row r="29" spans="1:7" x14ac:dyDescent="0.25">
      <c r="A29" s="11"/>
      <c r="B29" s="15">
        <v>92</v>
      </c>
      <c r="C29" s="15"/>
      <c r="D29" s="15" t="s">
        <v>55</v>
      </c>
      <c r="E29" s="47">
        <v>498.56</v>
      </c>
      <c r="F29" s="47">
        <v>510.98</v>
      </c>
      <c r="G29" s="47">
        <v>523.72</v>
      </c>
    </row>
    <row r="30" spans="1:7" x14ac:dyDescent="0.25">
      <c r="A30" s="25"/>
      <c r="B30" s="25"/>
      <c r="C30" s="35">
        <v>42</v>
      </c>
      <c r="D30" s="36" t="s">
        <v>49</v>
      </c>
      <c r="E30" s="46">
        <f>SUM(E29)</f>
        <v>498.56</v>
      </c>
      <c r="F30" s="46">
        <f>SUM(F29)</f>
        <v>510.98</v>
      </c>
      <c r="G30" s="46">
        <f>SUM(G29)</f>
        <v>523.72</v>
      </c>
    </row>
    <row r="31" spans="1:7" x14ac:dyDescent="0.25">
      <c r="A31" s="52"/>
      <c r="B31" s="52"/>
      <c r="C31" s="53"/>
      <c r="D31" s="54"/>
      <c r="E31" s="55"/>
      <c r="F31" s="55"/>
      <c r="G31" s="55"/>
    </row>
    <row r="32" spans="1:7" ht="15.75" x14ac:dyDescent="0.25">
      <c r="A32" s="92" t="s">
        <v>19</v>
      </c>
      <c r="B32" s="113"/>
      <c r="C32" s="113"/>
      <c r="D32" s="113"/>
      <c r="E32" s="113"/>
      <c r="F32" s="113"/>
      <c r="G32" s="113"/>
    </row>
    <row r="33" spans="1:7" ht="18" x14ac:dyDescent="0.25">
      <c r="A33" s="5"/>
      <c r="B33" s="5"/>
      <c r="C33" s="5"/>
      <c r="D33" s="5"/>
      <c r="E33" s="5"/>
      <c r="F33" s="6"/>
      <c r="G33" s="6"/>
    </row>
    <row r="34" spans="1:7" ht="25.5" x14ac:dyDescent="0.25">
      <c r="A34" s="21" t="s">
        <v>14</v>
      </c>
      <c r="B34" s="20" t="s">
        <v>15</v>
      </c>
      <c r="C34" s="20" t="s">
        <v>16</v>
      </c>
      <c r="D34" s="20" t="s">
        <v>20</v>
      </c>
      <c r="E34" s="21" t="s">
        <v>39</v>
      </c>
      <c r="F34" s="21" t="s">
        <v>40</v>
      </c>
      <c r="G34" s="21" t="s">
        <v>41</v>
      </c>
    </row>
    <row r="35" spans="1:7" ht="15.75" customHeight="1" x14ac:dyDescent="0.25">
      <c r="A35" s="11">
        <v>3</v>
      </c>
      <c r="B35" s="11"/>
      <c r="C35" s="11"/>
      <c r="D35" s="11" t="s">
        <v>21</v>
      </c>
      <c r="E35" s="46">
        <f>SUM(E36+E39)</f>
        <v>463869.1</v>
      </c>
      <c r="F35" s="46">
        <f>SUM(F36+F39)</f>
        <v>454883.77</v>
      </c>
      <c r="G35" s="46">
        <f>SUM(G36+G39)</f>
        <v>457077.21</v>
      </c>
    </row>
    <row r="36" spans="1:7" ht="15.75" customHeight="1" x14ac:dyDescent="0.25">
      <c r="A36" s="11"/>
      <c r="B36" s="11">
        <v>31</v>
      </c>
      <c r="C36" s="11"/>
      <c r="D36" s="11" t="s">
        <v>22</v>
      </c>
      <c r="E36" s="46">
        <f>SUM(E37:E38)</f>
        <v>388986.42</v>
      </c>
      <c r="F36" s="46">
        <f>SUM(F37+F38)</f>
        <v>383345.69</v>
      </c>
      <c r="G36" s="46">
        <f>SUM(G37+G38)</f>
        <v>384870.35000000003</v>
      </c>
    </row>
    <row r="37" spans="1:7" s="38" customFormat="1" x14ac:dyDescent="0.25">
      <c r="A37" s="12"/>
      <c r="B37" s="12"/>
      <c r="C37" s="13">
        <v>5103</v>
      </c>
      <c r="D37" s="13" t="s">
        <v>76</v>
      </c>
      <c r="E37" s="47">
        <v>172.01</v>
      </c>
      <c r="F37" s="47">
        <v>172.01</v>
      </c>
      <c r="G37" s="47">
        <v>172.01</v>
      </c>
    </row>
    <row r="38" spans="1:7" s="38" customFormat="1" x14ac:dyDescent="0.25">
      <c r="A38" s="12"/>
      <c r="B38" s="12"/>
      <c r="C38" s="13">
        <v>51035</v>
      </c>
      <c r="D38" s="50" t="s">
        <v>77</v>
      </c>
      <c r="E38" s="61">
        <v>388814.41</v>
      </c>
      <c r="F38" s="61">
        <v>383173.68</v>
      </c>
      <c r="G38" s="61">
        <v>384698.34</v>
      </c>
    </row>
    <row r="39" spans="1:7" x14ac:dyDescent="0.25">
      <c r="A39" s="25"/>
      <c r="B39" s="25">
        <v>32</v>
      </c>
      <c r="C39" s="35"/>
      <c r="D39" s="25" t="s">
        <v>31</v>
      </c>
      <c r="E39" s="46">
        <f>SUM(E40:E46)</f>
        <v>74882.679999999993</v>
      </c>
      <c r="F39" s="46">
        <f>SUM(F40:F46)</f>
        <v>71538.080000000002</v>
      </c>
      <c r="G39" s="46">
        <f>SUM(G40:G46)</f>
        <v>72206.859999999986</v>
      </c>
    </row>
    <row r="40" spans="1:7" x14ac:dyDescent="0.25">
      <c r="A40" s="12"/>
      <c r="B40" s="12"/>
      <c r="C40" s="13">
        <v>31</v>
      </c>
      <c r="D40" s="33" t="s">
        <v>35</v>
      </c>
      <c r="E40" s="47">
        <v>265.44</v>
      </c>
      <c r="F40" s="47">
        <v>272.08</v>
      </c>
      <c r="G40" s="47">
        <v>278.88</v>
      </c>
    </row>
    <row r="41" spans="1:7" x14ac:dyDescent="0.25">
      <c r="A41" s="12"/>
      <c r="B41" s="12"/>
      <c r="C41" s="13">
        <v>41</v>
      </c>
      <c r="D41" s="33" t="s">
        <v>52</v>
      </c>
      <c r="E41" s="47">
        <v>265.45</v>
      </c>
      <c r="F41" s="47">
        <v>265.45</v>
      </c>
      <c r="G41" s="47">
        <v>265.45</v>
      </c>
    </row>
    <row r="42" spans="1:7" x14ac:dyDescent="0.25">
      <c r="A42" s="12"/>
      <c r="B42" s="12"/>
      <c r="C42" s="13">
        <v>42</v>
      </c>
      <c r="D42" s="33" t="s">
        <v>49</v>
      </c>
      <c r="E42" s="47">
        <v>291.98</v>
      </c>
      <c r="F42" s="47">
        <v>299.27999999999997</v>
      </c>
      <c r="G42" s="47">
        <v>306.76</v>
      </c>
    </row>
    <row r="43" spans="1:7" x14ac:dyDescent="0.25">
      <c r="A43" s="12"/>
      <c r="B43" s="12"/>
      <c r="C43" s="13">
        <v>45</v>
      </c>
      <c r="D43" s="33" t="s">
        <v>81</v>
      </c>
      <c r="E43" s="61">
        <v>36766.18</v>
      </c>
      <c r="F43" s="61">
        <v>36766.18</v>
      </c>
      <c r="G43" s="61">
        <v>36766.18</v>
      </c>
    </row>
    <row r="44" spans="1:7" x14ac:dyDescent="0.25">
      <c r="A44" s="12"/>
      <c r="B44" s="12"/>
      <c r="C44" s="13">
        <v>51</v>
      </c>
      <c r="D44" s="33" t="s">
        <v>78</v>
      </c>
      <c r="E44" s="61">
        <v>36961.82</v>
      </c>
      <c r="F44" s="61">
        <v>33596.639999999999</v>
      </c>
      <c r="G44" s="61">
        <v>34244.339999999997</v>
      </c>
    </row>
    <row r="45" spans="1:7" x14ac:dyDescent="0.25">
      <c r="A45" s="12"/>
      <c r="B45" s="12"/>
      <c r="C45" s="13">
        <v>53</v>
      </c>
      <c r="D45" s="33" t="s">
        <v>73</v>
      </c>
      <c r="E45" s="61">
        <v>265.45</v>
      </c>
      <c r="F45" s="61">
        <v>272.08999999999997</v>
      </c>
      <c r="G45" s="61">
        <v>278.89</v>
      </c>
    </row>
    <row r="46" spans="1:7" x14ac:dyDescent="0.25">
      <c r="A46" s="12"/>
      <c r="B46" s="12"/>
      <c r="C46" s="13">
        <v>61</v>
      </c>
      <c r="D46" s="33" t="s">
        <v>74</v>
      </c>
      <c r="E46" s="61">
        <v>66.36</v>
      </c>
      <c r="F46" s="61">
        <v>66.36</v>
      </c>
      <c r="G46" s="61">
        <v>66.36</v>
      </c>
    </row>
    <row r="47" spans="1:7" ht="25.5" x14ac:dyDescent="0.25">
      <c r="A47" s="14">
        <v>4</v>
      </c>
      <c r="B47" s="14"/>
      <c r="C47" s="14"/>
      <c r="D47" s="23" t="s">
        <v>23</v>
      </c>
      <c r="E47" s="46">
        <f>SUM(E48)</f>
        <v>4520.08</v>
      </c>
      <c r="F47" s="46">
        <f>SUM(F48)</f>
        <v>4525.2</v>
      </c>
      <c r="G47" s="46">
        <f>SUM(G48)</f>
        <v>4530.46</v>
      </c>
    </row>
    <row r="48" spans="1:7" ht="38.25" x14ac:dyDescent="0.25">
      <c r="A48" s="11"/>
      <c r="B48" s="11">
        <v>42</v>
      </c>
      <c r="C48" s="11"/>
      <c r="D48" s="23" t="s">
        <v>43</v>
      </c>
      <c r="E48" s="46">
        <f>SUM(E49:E51)</f>
        <v>4520.08</v>
      </c>
      <c r="F48" s="46">
        <f>SUM(F49:F51)</f>
        <v>4525.2</v>
      </c>
      <c r="G48" s="46">
        <f>SUM(G49:G51)</f>
        <v>4530.46</v>
      </c>
    </row>
    <row r="49" spans="1:7" x14ac:dyDescent="0.25">
      <c r="A49" s="11"/>
      <c r="B49" s="11"/>
      <c r="C49" s="15">
        <v>42</v>
      </c>
      <c r="D49" s="24" t="s">
        <v>79</v>
      </c>
      <c r="E49" s="61">
        <v>206.58</v>
      </c>
      <c r="F49" s="61">
        <v>211.7</v>
      </c>
      <c r="G49" s="61">
        <v>216.96</v>
      </c>
    </row>
    <row r="50" spans="1:7" x14ac:dyDescent="0.25">
      <c r="A50" s="11"/>
      <c r="B50" s="11"/>
      <c r="C50" s="15">
        <v>51</v>
      </c>
      <c r="D50" s="24" t="s">
        <v>78</v>
      </c>
      <c r="E50" s="61">
        <v>4247.1400000000003</v>
      </c>
      <c r="F50" s="61">
        <v>4247.1400000000003</v>
      </c>
      <c r="G50" s="61">
        <v>4247.1400000000003</v>
      </c>
    </row>
    <row r="51" spans="1:7" x14ac:dyDescent="0.25">
      <c r="A51" s="15"/>
      <c r="B51" s="15"/>
      <c r="C51" s="13">
        <v>61</v>
      </c>
      <c r="D51" s="13" t="s">
        <v>80</v>
      </c>
      <c r="E51" s="47">
        <v>66.36</v>
      </c>
      <c r="F51" s="47">
        <v>66.36</v>
      </c>
      <c r="G51" s="48">
        <v>66.36</v>
      </c>
    </row>
    <row r="52" spans="1:7" ht="23.25" customHeight="1" x14ac:dyDescent="0.25">
      <c r="A52" s="114" t="s">
        <v>48</v>
      </c>
      <c r="B52" s="115"/>
      <c r="C52" s="115"/>
      <c r="D52" s="116"/>
      <c r="E52" s="49">
        <f>SUM(E35+E47)</f>
        <v>468389.18</v>
      </c>
      <c r="F52" s="49">
        <f>SUM(F35+F47)</f>
        <v>459408.97000000003</v>
      </c>
      <c r="G52" s="49">
        <f>SUM(G35+G47)</f>
        <v>461607.67000000004</v>
      </c>
    </row>
    <row r="54" spans="1:7" x14ac:dyDescent="0.25">
      <c r="A54" s="56"/>
      <c r="B54" s="56"/>
      <c r="C54" s="56"/>
      <c r="D54" s="56"/>
      <c r="E54" s="57" t="s">
        <v>56</v>
      </c>
      <c r="F54" s="56"/>
      <c r="G54" s="56"/>
    </row>
    <row r="55" spans="1:7" ht="19.5" customHeight="1" x14ac:dyDescent="0.25">
      <c r="A55" s="110" t="s">
        <v>57</v>
      </c>
      <c r="B55" s="111"/>
      <c r="C55" s="111"/>
      <c r="D55" s="112"/>
      <c r="E55" s="59">
        <f>SUM(E23)</f>
        <v>467890.62</v>
      </c>
      <c r="F55" s="59">
        <f>SUM(F23)</f>
        <v>458897.99</v>
      </c>
      <c r="G55" s="59">
        <f>SUM(G23)</f>
        <v>461083.95</v>
      </c>
    </row>
    <row r="56" spans="1:7" ht="19.5" customHeight="1" x14ac:dyDescent="0.25">
      <c r="A56" s="118" t="s">
        <v>58</v>
      </c>
      <c r="B56" s="119"/>
      <c r="C56" s="119"/>
      <c r="D56" s="120"/>
      <c r="E56" s="58">
        <f>SUM(E30)</f>
        <v>498.56</v>
      </c>
      <c r="F56" s="58">
        <f>SUM(F30)</f>
        <v>510.98</v>
      </c>
      <c r="G56" s="58">
        <f>SUM(G30)</f>
        <v>523.72</v>
      </c>
    </row>
    <row r="57" spans="1:7" ht="18" customHeight="1" x14ac:dyDescent="0.25">
      <c r="A57" s="121" t="s">
        <v>59</v>
      </c>
      <c r="B57" s="122"/>
      <c r="C57" s="122"/>
      <c r="D57" s="123"/>
      <c r="E57" s="46">
        <f>SUM(E55:E56)</f>
        <v>468389.18</v>
      </c>
      <c r="F57" s="46">
        <f t="shared" ref="F57:G57" si="1">SUM(F55:F56)</f>
        <v>459408.97</v>
      </c>
      <c r="G57" s="46">
        <f t="shared" si="1"/>
        <v>461607.67</v>
      </c>
    </row>
    <row r="59" spans="1:7" ht="21.75" customHeight="1" x14ac:dyDescent="0.25">
      <c r="A59" s="110" t="s">
        <v>60</v>
      </c>
      <c r="B59" s="111"/>
      <c r="C59" s="111"/>
      <c r="D59" s="112"/>
      <c r="E59" s="59">
        <f>SUM(E52)</f>
        <v>468389.18</v>
      </c>
      <c r="F59" s="59">
        <f t="shared" ref="F59:G59" si="2">SUM(F52)</f>
        <v>459408.97000000003</v>
      </c>
      <c r="G59" s="59">
        <f t="shared" si="2"/>
        <v>461607.67000000004</v>
      </c>
    </row>
  </sheetData>
  <mergeCells count="12">
    <mergeCell ref="A59:D59"/>
    <mergeCell ref="A1:H1"/>
    <mergeCell ref="A3:G3"/>
    <mergeCell ref="A5:G5"/>
    <mergeCell ref="A7:G7"/>
    <mergeCell ref="A23:D23"/>
    <mergeCell ref="B25:G25"/>
    <mergeCell ref="A32:G32"/>
    <mergeCell ref="A52:D52"/>
    <mergeCell ref="A56:D56"/>
    <mergeCell ref="A55:D55"/>
    <mergeCell ref="A57:D57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D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8" ht="42" customHeight="1" x14ac:dyDescent="0.25">
      <c r="A1" s="92" t="s">
        <v>135</v>
      </c>
      <c r="B1" s="92"/>
      <c r="C1" s="92"/>
      <c r="D1" s="92"/>
      <c r="E1" s="60"/>
      <c r="F1" s="60"/>
      <c r="G1" s="60"/>
      <c r="H1" s="60"/>
    </row>
    <row r="2" spans="1:8" ht="18" customHeight="1" x14ac:dyDescent="0.25">
      <c r="A2" s="5"/>
      <c r="B2" s="5"/>
      <c r="C2" s="5"/>
      <c r="D2" s="5"/>
    </row>
    <row r="3" spans="1:8" ht="15.75" x14ac:dyDescent="0.25">
      <c r="A3" s="92" t="s">
        <v>30</v>
      </c>
      <c r="B3" s="92"/>
      <c r="C3" s="93"/>
      <c r="D3" s="93"/>
    </row>
    <row r="4" spans="1:8" ht="18" x14ac:dyDescent="0.25">
      <c r="A4" s="5"/>
      <c r="B4" s="5"/>
      <c r="C4" s="6"/>
      <c r="D4" s="6"/>
    </row>
    <row r="5" spans="1:8" ht="18" customHeight="1" x14ac:dyDescent="0.25">
      <c r="A5" s="92" t="s">
        <v>13</v>
      </c>
      <c r="B5" s="94"/>
      <c r="C5" s="94"/>
      <c r="D5" s="94"/>
    </row>
    <row r="6" spans="1:8" ht="18" x14ac:dyDescent="0.25">
      <c r="A6" s="5"/>
      <c r="B6" s="5"/>
      <c r="C6" s="6"/>
      <c r="D6" s="6"/>
    </row>
    <row r="7" spans="1:8" ht="15.75" x14ac:dyDescent="0.25">
      <c r="A7" s="92" t="s">
        <v>24</v>
      </c>
      <c r="B7" s="113"/>
      <c r="C7" s="113"/>
      <c r="D7" s="113"/>
    </row>
    <row r="8" spans="1:8" ht="18" x14ac:dyDescent="0.25">
      <c r="A8" s="5"/>
      <c r="B8" s="5"/>
      <c r="C8" s="6"/>
      <c r="D8" s="6"/>
    </row>
    <row r="9" spans="1:8" ht="25.5" x14ac:dyDescent="0.25">
      <c r="A9" s="21" t="s">
        <v>25</v>
      </c>
      <c r="B9" s="21" t="s">
        <v>39</v>
      </c>
      <c r="C9" s="21" t="s">
        <v>40</v>
      </c>
      <c r="D9" s="21" t="s">
        <v>41</v>
      </c>
    </row>
    <row r="10" spans="1:8" ht="15.75" customHeight="1" x14ac:dyDescent="0.25">
      <c r="A10" s="11" t="s">
        <v>26</v>
      </c>
      <c r="B10" s="46">
        <f t="shared" ref="B10:D10" si="0">SUM(B11)</f>
        <v>468389.18</v>
      </c>
      <c r="C10" s="46">
        <f t="shared" si="0"/>
        <v>459408.97000000003</v>
      </c>
      <c r="D10" s="46">
        <f t="shared" si="0"/>
        <v>461607.67000000004</v>
      </c>
    </row>
    <row r="11" spans="1:8" ht="15.75" customHeight="1" x14ac:dyDescent="0.25">
      <c r="A11" s="11" t="s">
        <v>82</v>
      </c>
      <c r="B11" s="46">
        <f>SUM(B12+B13)</f>
        <v>468389.18</v>
      </c>
      <c r="C11" s="46">
        <f>SUM(C12+C13)</f>
        <v>459408.97000000003</v>
      </c>
      <c r="D11" s="46">
        <f>SUM(D12+D13)</f>
        <v>461607.67000000004</v>
      </c>
    </row>
    <row r="12" spans="1:8" x14ac:dyDescent="0.25">
      <c r="A12" s="15" t="s">
        <v>83</v>
      </c>
      <c r="B12" s="61">
        <v>465734.72</v>
      </c>
      <c r="C12" s="61">
        <v>456754.51</v>
      </c>
      <c r="D12" s="61">
        <v>458953.21</v>
      </c>
    </row>
    <row r="13" spans="1:8" x14ac:dyDescent="0.25">
      <c r="A13" s="33" t="s">
        <v>84</v>
      </c>
      <c r="B13" s="47">
        <v>2654.46</v>
      </c>
      <c r="C13" s="47">
        <v>2654.46</v>
      </c>
      <c r="D13" s="47">
        <v>2654.46</v>
      </c>
    </row>
  </sheetData>
  <mergeCells count="4">
    <mergeCell ref="A3:D3"/>
    <mergeCell ref="A5:D5"/>
    <mergeCell ref="A7:D7"/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8" ht="42" customHeight="1" x14ac:dyDescent="0.25">
      <c r="A1" s="92" t="s">
        <v>136</v>
      </c>
      <c r="B1" s="92"/>
      <c r="C1" s="92"/>
      <c r="D1" s="92"/>
      <c r="E1" s="92"/>
      <c r="F1" s="92"/>
      <c r="G1" s="92"/>
      <c r="H1" s="60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92" t="s">
        <v>30</v>
      </c>
      <c r="B3" s="92"/>
      <c r="C3" s="92"/>
      <c r="D3" s="92"/>
      <c r="E3" s="92"/>
      <c r="F3" s="93"/>
      <c r="G3" s="9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92" t="s">
        <v>27</v>
      </c>
      <c r="B5" s="94"/>
      <c r="C5" s="94"/>
      <c r="D5" s="94"/>
      <c r="E5" s="94"/>
      <c r="F5" s="94"/>
      <c r="G5" s="94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25.5" x14ac:dyDescent="0.25">
      <c r="A7" s="21" t="s">
        <v>14</v>
      </c>
      <c r="B7" s="20" t="s">
        <v>15</v>
      </c>
      <c r="C7" s="20" t="s">
        <v>16</v>
      </c>
      <c r="D7" s="20" t="s">
        <v>45</v>
      </c>
      <c r="E7" s="21" t="s">
        <v>39</v>
      </c>
      <c r="F7" s="21" t="s">
        <v>40</v>
      </c>
      <c r="G7" s="21" t="s">
        <v>41</v>
      </c>
    </row>
    <row r="8" spans="1:8" ht="25.5" x14ac:dyDescent="0.25">
      <c r="A8" s="11">
        <v>8</v>
      </c>
      <c r="B8" s="11"/>
      <c r="C8" s="11"/>
      <c r="D8" s="11" t="s">
        <v>28</v>
      </c>
      <c r="E8" s="34">
        <v>0</v>
      </c>
      <c r="F8" s="34">
        <v>0</v>
      </c>
      <c r="G8" s="34">
        <v>0</v>
      </c>
    </row>
    <row r="9" spans="1:8" x14ac:dyDescent="0.25">
      <c r="A9" s="11"/>
      <c r="B9" s="15">
        <v>84</v>
      </c>
      <c r="C9" s="15"/>
      <c r="D9" s="15" t="s">
        <v>32</v>
      </c>
      <c r="E9" s="10">
        <v>0</v>
      </c>
      <c r="F9" s="10">
        <v>0</v>
      </c>
      <c r="G9" s="10">
        <v>0</v>
      </c>
    </row>
    <row r="10" spans="1:8" ht="25.5" x14ac:dyDescent="0.25">
      <c r="A10" s="12"/>
      <c r="B10" s="12"/>
      <c r="C10" s="13">
        <v>81</v>
      </c>
      <c r="D10" s="16" t="s">
        <v>33</v>
      </c>
      <c r="E10" s="10">
        <v>0</v>
      </c>
      <c r="F10" s="10">
        <v>0</v>
      </c>
      <c r="G10" s="10">
        <v>0</v>
      </c>
    </row>
    <row r="11" spans="1:8" ht="25.5" x14ac:dyDescent="0.25">
      <c r="A11" s="14">
        <v>5</v>
      </c>
      <c r="B11" s="14"/>
      <c r="C11" s="14"/>
      <c r="D11" s="23" t="s">
        <v>29</v>
      </c>
      <c r="E11" s="34">
        <v>0</v>
      </c>
      <c r="F11" s="34">
        <v>0</v>
      </c>
      <c r="G11" s="34">
        <v>0</v>
      </c>
    </row>
    <row r="12" spans="1:8" ht="25.5" x14ac:dyDescent="0.25">
      <c r="A12" s="15"/>
      <c r="B12" s="15">
        <v>54</v>
      </c>
      <c r="C12" s="15"/>
      <c r="D12" s="24" t="s">
        <v>34</v>
      </c>
      <c r="E12" s="10">
        <v>0</v>
      </c>
      <c r="F12" s="10">
        <v>0</v>
      </c>
      <c r="G12" s="10">
        <v>0</v>
      </c>
    </row>
    <row r="13" spans="1:8" x14ac:dyDescent="0.25">
      <c r="A13" s="15"/>
      <c r="B13" s="15"/>
      <c r="C13" s="13">
        <v>11</v>
      </c>
      <c r="D13" s="13" t="s">
        <v>18</v>
      </c>
      <c r="E13" s="10">
        <v>0</v>
      </c>
      <c r="F13" s="10">
        <v>0</v>
      </c>
      <c r="G13" s="10">
        <v>0</v>
      </c>
    </row>
  </sheetData>
  <mergeCells count="3">
    <mergeCell ref="A3:G3"/>
    <mergeCell ref="A5:G5"/>
    <mergeCell ref="A1:G1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5703125" customWidth="1"/>
    <col min="5" max="7" width="25.28515625" customWidth="1"/>
  </cols>
  <sheetData>
    <row r="1" spans="1:8" ht="42" customHeight="1" x14ac:dyDescent="0.25">
      <c r="A1" s="92" t="s">
        <v>137</v>
      </c>
      <c r="B1" s="92"/>
      <c r="C1" s="92"/>
      <c r="D1" s="92"/>
      <c r="E1" s="92"/>
      <c r="F1" s="92"/>
      <c r="G1" s="92"/>
      <c r="H1" s="92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x14ac:dyDescent="0.25">
      <c r="A3" s="92" t="s">
        <v>61</v>
      </c>
      <c r="B3" s="92"/>
      <c r="C3" s="92"/>
      <c r="D3" s="92"/>
      <c r="E3" s="92"/>
      <c r="F3" s="93"/>
      <c r="G3" s="93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92" t="s">
        <v>62</v>
      </c>
      <c r="B5" s="94"/>
      <c r="C5" s="94"/>
      <c r="D5" s="94"/>
      <c r="E5" s="94"/>
      <c r="F5" s="94"/>
      <c r="G5" s="94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15.75" x14ac:dyDescent="0.25">
      <c r="A7" s="92"/>
      <c r="B7" s="113"/>
      <c r="C7" s="113"/>
      <c r="D7" s="113"/>
      <c r="E7" s="113"/>
      <c r="F7" s="113"/>
      <c r="G7" s="113"/>
    </row>
    <row r="8" spans="1:8" ht="18" x14ac:dyDescent="0.25">
      <c r="A8" s="5"/>
      <c r="B8" s="5"/>
      <c r="C8" s="5"/>
      <c r="D8" s="5"/>
      <c r="E8" s="5"/>
      <c r="F8" s="6"/>
      <c r="G8" s="6"/>
    </row>
    <row r="9" spans="1:8" ht="25.5" x14ac:dyDescent="0.25">
      <c r="A9" s="21" t="s">
        <v>68</v>
      </c>
      <c r="B9" s="145" t="s">
        <v>63</v>
      </c>
      <c r="C9" s="146"/>
      <c r="D9" s="147"/>
      <c r="E9" s="21" t="s">
        <v>39</v>
      </c>
      <c r="F9" s="21" t="s">
        <v>40</v>
      </c>
      <c r="G9" s="21" t="s">
        <v>41</v>
      </c>
    </row>
    <row r="10" spans="1:8" ht="24.95" customHeight="1" x14ac:dyDescent="0.25">
      <c r="A10" s="62">
        <v>31</v>
      </c>
      <c r="B10" s="130" t="s">
        <v>35</v>
      </c>
      <c r="C10" s="131"/>
      <c r="D10" s="132"/>
      <c r="E10" s="46"/>
      <c r="F10" s="46"/>
      <c r="G10" s="46"/>
    </row>
    <row r="11" spans="1:8" ht="24.95" customHeight="1" x14ac:dyDescent="0.25">
      <c r="A11" s="62"/>
      <c r="B11" s="133" t="s">
        <v>64</v>
      </c>
      <c r="C11" s="134"/>
      <c r="D11" s="135"/>
      <c r="E11" s="61">
        <v>265.44</v>
      </c>
      <c r="F11" s="61">
        <v>272.08</v>
      </c>
      <c r="G11" s="61">
        <v>278.88</v>
      </c>
    </row>
    <row r="12" spans="1:8" ht="24.95" customHeight="1" x14ac:dyDescent="0.25">
      <c r="A12" s="63"/>
      <c r="B12" s="133" t="s">
        <v>65</v>
      </c>
      <c r="C12" s="134"/>
      <c r="D12" s="135"/>
      <c r="E12" s="47">
        <v>265.44</v>
      </c>
      <c r="F12" s="47">
        <v>272.08</v>
      </c>
      <c r="G12" s="47">
        <v>278.88</v>
      </c>
    </row>
    <row r="13" spans="1:8" ht="24.95" customHeight="1" x14ac:dyDescent="0.25">
      <c r="A13" s="63"/>
      <c r="B13" s="139" t="s">
        <v>66</v>
      </c>
      <c r="C13" s="140"/>
      <c r="D13" s="141"/>
      <c r="E13" s="46">
        <f>SUM(E11-E12)</f>
        <v>0</v>
      </c>
      <c r="F13" s="46">
        <f>SUM(F11-F12)</f>
        <v>0</v>
      </c>
      <c r="G13" s="46">
        <f>SUM(G11-G12)</f>
        <v>0</v>
      </c>
    </row>
    <row r="14" spans="1:8" ht="24.95" customHeight="1" x14ac:dyDescent="0.25">
      <c r="A14" s="64">
        <v>41</v>
      </c>
      <c r="B14" s="142" t="s">
        <v>115</v>
      </c>
      <c r="C14" s="143"/>
      <c r="D14" s="144"/>
      <c r="E14" s="46"/>
      <c r="F14" s="46"/>
      <c r="G14" s="46"/>
    </row>
    <row r="15" spans="1:8" ht="24.95" customHeight="1" x14ac:dyDescent="0.25">
      <c r="A15" s="64"/>
      <c r="B15" s="133" t="s">
        <v>64</v>
      </c>
      <c r="C15" s="134"/>
      <c r="D15" s="135"/>
      <c r="E15" s="47">
        <v>265.45</v>
      </c>
      <c r="F15" s="47">
        <v>265.45</v>
      </c>
      <c r="G15" s="47">
        <v>265.45</v>
      </c>
    </row>
    <row r="16" spans="1:8" ht="24.95" customHeight="1" x14ac:dyDescent="0.25">
      <c r="A16" s="64"/>
      <c r="B16" s="133" t="s">
        <v>65</v>
      </c>
      <c r="C16" s="134"/>
      <c r="D16" s="135"/>
      <c r="E16" s="47">
        <v>265.45</v>
      </c>
      <c r="F16" s="47">
        <v>265.45</v>
      </c>
      <c r="G16" s="47">
        <v>265.45</v>
      </c>
    </row>
    <row r="17" spans="1:7" ht="24.95" customHeight="1" x14ac:dyDescent="0.25">
      <c r="A17" s="64"/>
      <c r="B17" s="139" t="s">
        <v>66</v>
      </c>
      <c r="C17" s="140"/>
      <c r="D17" s="141"/>
      <c r="E17" s="46">
        <f>SUM(E15-E16)</f>
        <v>0</v>
      </c>
      <c r="F17" s="46">
        <f t="shared" ref="F17:G17" si="0">SUM(F15-F16)</f>
        <v>0</v>
      </c>
      <c r="G17" s="46">
        <f t="shared" si="0"/>
        <v>0</v>
      </c>
    </row>
    <row r="18" spans="1:7" ht="24.95" customHeight="1" x14ac:dyDescent="0.25">
      <c r="A18" s="64">
        <v>45</v>
      </c>
      <c r="B18" s="142" t="s">
        <v>132</v>
      </c>
      <c r="C18" s="143"/>
      <c r="D18" s="144"/>
      <c r="E18" s="46"/>
      <c r="F18" s="46"/>
      <c r="G18" s="46"/>
    </row>
    <row r="19" spans="1:7" ht="24.95" customHeight="1" x14ac:dyDescent="0.25">
      <c r="A19" s="64"/>
      <c r="B19" s="133" t="s">
        <v>64</v>
      </c>
      <c r="C19" s="134"/>
      <c r="D19" s="135"/>
      <c r="E19" s="61">
        <v>36766.18</v>
      </c>
      <c r="F19" s="61">
        <v>36766.18</v>
      </c>
      <c r="G19" s="61">
        <v>36766.18</v>
      </c>
    </row>
    <row r="20" spans="1:7" ht="24.95" customHeight="1" x14ac:dyDescent="0.25">
      <c r="A20" s="64"/>
      <c r="B20" s="133" t="s">
        <v>65</v>
      </c>
      <c r="C20" s="134"/>
      <c r="D20" s="135"/>
      <c r="E20" s="61">
        <v>36766.18</v>
      </c>
      <c r="F20" s="61">
        <v>36766.18</v>
      </c>
      <c r="G20" s="61">
        <v>36766.18</v>
      </c>
    </row>
    <row r="21" spans="1:7" ht="24.95" customHeight="1" x14ac:dyDescent="0.25">
      <c r="A21" s="64"/>
      <c r="B21" s="83"/>
      <c r="C21" s="83"/>
      <c r="D21" s="85" t="s">
        <v>66</v>
      </c>
      <c r="E21" s="46">
        <v>0</v>
      </c>
      <c r="F21" s="46">
        <v>0</v>
      </c>
      <c r="G21" s="46">
        <v>0</v>
      </c>
    </row>
    <row r="22" spans="1:7" ht="24.95" customHeight="1" x14ac:dyDescent="0.25">
      <c r="A22" s="64">
        <v>51</v>
      </c>
      <c r="B22" s="87" t="s">
        <v>129</v>
      </c>
      <c r="C22" s="83"/>
      <c r="D22" s="84"/>
      <c r="E22" s="61"/>
      <c r="F22" s="61"/>
      <c r="G22" s="61"/>
    </row>
    <row r="23" spans="1:7" ht="24.95" customHeight="1" x14ac:dyDescent="0.25">
      <c r="A23" s="64"/>
      <c r="B23" s="83" t="s">
        <v>64</v>
      </c>
      <c r="C23" s="83"/>
      <c r="D23" s="84"/>
      <c r="E23" s="61">
        <v>430195.38</v>
      </c>
      <c r="F23" s="61">
        <v>421189.47</v>
      </c>
      <c r="G23" s="61">
        <v>423361.83</v>
      </c>
    </row>
    <row r="24" spans="1:7" ht="24.95" customHeight="1" x14ac:dyDescent="0.25">
      <c r="A24" s="64"/>
      <c r="B24" s="136" t="s">
        <v>65</v>
      </c>
      <c r="C24" s="137"/>
      <c r="D24" s="138"/>
      <c r="E24" s="61">
        <v>430195.38</v>
      </c>
      <c r="F24" s="61">
        <v>421189.47</v>
      </c>
      <c r="G24" s="61">
        <v>423361.83</v>
      </c>
    </row>
    <row r="25" spans="1:7" ht="24.95" customHeight="1" x14ac:dyDescent="0.25">
      <c r="A25" s="64"/>
      <c r="B25" s="83"/>
      <c r="C25" s="83"/>
      <c r="D25" s="86" t="s">
        <v>130</v>
      </c>
      <c r="E25" s="61">
        <v>0</v>
      </c>
      <c r="F25" s="61">
        <v>0</v>
      </c>
      <c r="G25" s="61">
        <v>0</v>
      </c>
    </row>
    <row r="26" spans="1:7" ht="24.95" customHeight="1" x14ac:dyDescent="0.25">
      <c r="A26" s="64">
        <v>53</v>
      </c>
      <c r="B26" s="89" t="s">
        <v>73</v>
      </c>
      <c r="C26" s="83"/>
      <c r="D26" s="86"/>
      <c r="E26" s="61"/>
      <c r="F26" s="61"/>
      <c r="G26" s="61"/>
    </row>
    <row r="27" spans="1:7" ht="24.95" customHeight="1" x14ac:dyDescent="0.25">
      <c r="A27" s="64"/>
      <c r="B27" s="83" t="s">
        <v>64</v>
      </c>
      <c r="C27" s="83"/>
      <c r="D27" s="84"/>
      <c r="E27" s="61">
        <v>265.45</v>
      </c>
      <c r="F27" s="61">
        <v>272.08999999999997</v>
      </c>
      <c r="G27" s="61">
        <v>278.89</v>
      </c>
    </row>
    <row r="28" spans="1:7" ht="24.95" customHeight="1" x14ac:dyDescent="0.25">
      <c r="A28" s="64"/>
      <c r="B28" s="136" t="s">
        <v>65</v>
      </c>
      <c r="C28" s="137"/>
      <c r="D28" s="138"/>
      <c r="E28" s="61">
        <v>265.45</v>
      </c>
      <c r="F28" s="61">
        <v>272.08999999999997</v>
      </c>
      <c r="G28" s="61">
        <v>278.89</v>
      </c>
    </row>
    <row r="29" spans="1:7" ht="24.95" customHeight="1" x14ac:dyDescent="0.25">
      <c r="A29" s="64"/>
      <c r="B29" s="83"/>
      <c r="C29" s="83"/>
      <c r="D29" s="86" t="s">
        <v>130</v>
      </c>
      <c r="E29" s="46">
        <v>0</v>
      </c>
      <c r="F29" s="46">
        <v>0</v>
      </c>
      <c r="G29" s="46">
        <v>0</v>
      </c>
    </row>
    <row r="30" spans="1:7" ht="24.95" customHeight="1" x14ac:dyDescent="0.25">
      <c r="A30" s="64">
        <v>61</v>
      </c>
      <c r="B30" s="89" t="s">
        <v>131</v>
      </c>
      <c r="C30" s="83"/>
      <c r="D30" s="84"/>
      <c r="E30" s="61"/>
      <c r="F30" s="61"/>
      <c r="G30" s="61"/>
    </row>
    <row r="31" spans="1:7" ht="24.95" customHeight="1" x14ac:dyDescent="0.25">
      <c r="A31" s="64"/>
      <c r="B31" s="83" t="s">
        <v>64</v>
      </c>
      <c r="C31" s="83"/>
      <c r="D31" s="84"/>
      <c r="E31" s="61">
        <v>132.72</v>
      </c>
      <c r="F31" s="61">
        <v>132.72</v>
      </c>
      <c r="G31" s="61">
        <v>132.72</v>
      </c>
    </row>
    <row r="32" spans="1:7" ht="24.95" customHeight="1" x14ac:dyDescent="0.25">
      <c r="A32" s="64"/>
      <c r="B32" s="88" t="s">
        <v>65</v>
      </c>
      <c r="C32" s="83"/>
      <c r="D32" s="84"/>
      <c r="E32" s="61">
        <v>132.72</v>
      </c>
      <c r="F32" s="61">
        <v>132.72</v>
      </c>
      <c r="G32" s="61">
        <v>132.72</v>
      </c>
    </row>
    <row r="33" spans="1:7" ht="24.95" customHeight="1" x14ac:dyDescent="0.25">
      <c r="A33" s="139" t="s">
        <v>67</v>
      </c>
      <c r="B33" s="140"/>
      <c r="C33" s="140"/>
      <c r="D33" s="141"/>
      <c r="E33" s="51">
        <v>498.56</v>
      </c>
      <c r="F33" s="51">
        <v>510.98</v>
      </c>
      <c r="G33" s="51">
        <v>523.72</v>
      </c>
    </row>
    <row r="34" spans="1:7" ht="24.95" customHeight="1" x14ac:dyDescent="0.25">
      <c r="A34" s="124"/>
      <c r="B34" s="125"/>
      <c r="C34" s="125"/>
      <c r="D34" s="125"/>
      <c r="E34" s="125"/>
      <c r="F34" s="125"/>
      <c r="G34" s="126"/>
    </row>
    <row r="35" spans="1:7" ht="24.95" customHeight="1" x14ac:dyDescent="0.25">
      <c r="A35" s="127" t="s">
        <v>47</v>
      </c>
      <c r="B35" s="128"/>
      <c r="C35" s="128"/>
      <c r="D35" s="129"/>
      <c r="E35" s="51">
        <v>467890.62</v>
      </c>
      <c r="F35" s="51">
        <v>458897.99</v>
      </c>
      <c r="G35" s="51">
        <v>461083.95</v>
      </c>
    </row>
    <row r="36" spans="1:7" ht="24.95" customHeight="1" x14ac:dyDescent="0.25">
      <c r="A36" s="127" t="s">
        <v>48</v>
      </c>
      <c r="B36" s="128"/>
      <c r="C36" s="128"/>
      <c r="D36" s="129"/>
      <c r="E36" s="51">
        <v>468389.18</v>
      </c>
      <c r="F36" s="51">
        <v>459408.97</v>
      </c>
      <c r="G36" s="51">
        <v>461607.67</v>
      </c>
    </row>
    <row r="37" spans="1:7" ht="24.95" customHeight="1" x14ac:dyDescent="0.25">
      <c r="A37" s="124"/>
      <c r="B37" s="125"/>
      <c r="C37" s="125"/>
      <c r="D37" s="125"/>
      <c r="E37" s="125"/>
      <c r="F37" s="125"/>
      <c r="G37" s="126"/>
    </row>
  </sheetData>
  <mergeCells count="23">
    <mergeCell ref="A1:H1"/>
    <mergeCell ref="A3:G3"/>
    <mergeCell ref="A5:G5"/>
    <mergeCell ref="A7:G7"/>
    <mergeCell ref="A33:D33"/>
    <mergeCell ref="B15:D15"/>
    <mergeCell ref="B16:D16"/>
    <mergeCell ref="B17:D17"/>
    <mergeCell ref="B9:D9"/>
    <mergeCell ref="A34:G34"/>
    <mergeCell ref="A37:G37"/>
    <mergeCell ref="A35:D35"/>
    <mergeCell ref="A36:D36"/>
    <mergeCell ref="B10:D10"/>
    <mergeCell ref="B11:D11"/>
    <mergeCell ref="B20:D20"/>
    <mergeCell ref="B24:D24"/>
    <mergeCell ref="B28:D28"/>
    <mergeCell ref="B12:D12"/>
    <mergeCell ref="B13:D13"/>
    <mergeCell ref="B14:D14"/>
    <mergeCell ref="B18:D18"/>
    <mergeCell ref="B19:D1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O13" sqref="O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7109375" customWidth="1"/>
    <col min="4" max="4" width="30" customWidth="1"/>
    <col min="5" max="7" width="25.28515625" customWidth="1"/>
  </cols>
  <sheetData>
    <row r="1" spans="1:7" x14ac:dyDescent="0.25">
      <c r="A1" s="148" t="s">
        <v>85</v>
      </c>
      <c r="B1" s="148"/>
      <c r="C1" s="148"/>
      <c r="D1" s="148"/>
      <c r="E1" s="148"/>
      <c r="F1" s="148"/>
      <c r="G1" s="148"/>
    </row>
    <row r="2" spans="1:7" ht="15.75" x14ac:dyDescent="0.25">
      <c r="A2" s="149" t="s">
        <v>128</v>
      </c>
      <c r="B2" s="149"/>
      <c r="C2" s="149"/>
      <c r="D2" s="149"/>
      <c r="E2" s="149"/>
      <c r="F2" s="149"/>
      <c r="G2" s="149"/>
    </row>
    <row r="3" spans="1:7" ht="15.75" x14ac:dyDescent="0.25">
      <c r="A3" s="149" t="s">
        <v>86</v>
      </c>
      <c r="B3" s="149"/>
      <c r="C3" s="149"/>
      <c r="D3" s="149"/>
      <c r="E3" s="149"/>
      <c r="F3" s="149"/>
      <c r="G3" s="149"/>
    </row>
    <row r="4" spans="1:7" ht="18" x14ac:dyDescent="0.25">
      <c r="A4" s="67"/>
      <c r="B4" s="67"/>
      <c r="C4" s="68"/>
      <c r="D4" s="68"/>
      <c r="E4" s="68"/>
      <c r="F4" s="69"/>
      <c r="G4" s="69"/>
    </row>
    <row r="5" spans="1:7" ht="25.5" x14ac:dyDescent="0.25">
      <c r="A5" s="150" t="s">
        <v>87</v>
      </c>
      <c r="B5" s="151"/>
      <c r="C5" s="152"/>
      <c r="D5" s="70" t="s">
        <v>88</v>
      </c>
      <c r="E5" s="71" t="s">
        <v>39</v>
      </c>
      <c r="F5" s="71" t="s">
        <v>40</v>
      </c>
      <c r="G5" s="71" t="s">
        <v>41</v>
      </c>
    </row>
    <row r="6" spans="1:7" x14ac:dyDescent="0.25">
      <c r="A6" s="153" t="s">
        <v>89</v>
      </c>
      <c r="B6" s="153"/>
      <c r="C6" s="153"/>
      <c r="D6" s="72" t="s">
        <v>90</v>
      </c>
      <c r="E6" s="73"/>
      <c r="F6" s="73"/>
      <c r="G6" s="73"/>
    </row>
    <row r="7" spans="1:7" x14ac:dyDescent="0.25">
      <c r="A7" s="153" t="s">
        <v>91</v>
      </c>
      <c r="B7" s="153"/>
      <c r="C7" s="153"/>
      <c r="D7" s="72" t="s">
        <v>92</v>
      </c>
      <c r="E7" s="73"/>
      <c r="F7" s="73"/>
      <c r="G7" s="73"/>
    </row>
    <row r="8" spans="1:7" ht="25.5" x14ac:dyDescent="0.25">
      <c r="A8" s="154" t="s">
        <v>93</v>
      </c>
      <c r="B8" s="154"/>
      <c r="C8" s="154"/>
      <c r="D8" s="74" t="s">
        <v>94</v>
      </c>
      <c r="E8" s="73"/>
      <c r="F8" s="73"/>
      <c r="G8" s="73"/>
    </row>
    <row r="9" spans="1:7" x14ac:dyDescent="0.25">
      <c r="A9" s="153">
        <v>3</v>
      </c>
      <c r="B9" s="153"/>
      <c r="C9" s="153"/>
      <c r="D9" s="75" t="s">
        <v>19</v>
      </c>
      <c r="E9" s="76">
        <f t="shared" ref="E9:F9" si="0">SUM(E10:E13)</f>
        <v>36766.18</v>
      </c>
      <c r="F9" s="76">
        <f t="shared" si="0"/>
        <v>36766.18</v>
      </c>
      <c r="G9" s="76">
        <f>SUM(G10:G13)</f>
        <v>36766.18</v>
      </c>
    </row>
    <row r="10" spans="1:7" x14ac:dyDescent="0.25">
      <c r="A10" s="153">
        <v>31</v>
      </c>
      <c r="B10" s="153"/>
      <c r="C10" s="153"/>
      <c r="D10" s="75" t="s">
        <v>22</v>
      </c>
      <c r="E10" s="73"/>
      <c r="F10" s="73"/>
      <c r="G10" s="73"/>
    </row>
    <row r="11" spans="1:7" x14ac:dyDescent="0.25">
      <c r="A11" s="153">
        <v>32</v>
      </c>
      <c r="B11" s="153"/>
      <c r="C11" s="153"/>
      <c r="D11" s="75" t="s">
        <v>31</v>
      </c>
      <c r="E11" s="73">
        <v>36759.54</v>
      </c>
      <c r="F11" s="73">
        <v>36759.54</v>
      </c>
      <c r="G11" s="73">
        <v>36759.54</v>
      </c>
    </row>
    <row r="12" spans="1:7" x14ac:dyDescent="0.25">
      <c r="A12" s="153">
        <v>34</v>
      </c>
      <c r="B12" s="153"/>
      <c r="C12" s="153"/>
      <c r="D12" s="75" t="s">
        <v>95</v>
      </c>
      <c r="E12" s="73">
        <v>6.64</v>
      </c>
      <c r="F12" s="73">
        <v>6.64</v>
      </c>
      <c r="G12" s="73">
        <v>6.64</v>
      </c>
    </row>
    <row r="13" spans="1:7" ht="26.25" x14ac:dyDescent="0.25">
      <c r="A13" s="153">
        <v>37</v>
      </c>
      <c r="B13" s="153"/>
      <c r="C13" s="153"/>
      <c r="D13" s="75" t="s">
        <v>96</v>
      </c>
      <c r="E13" s="73"/>
      <c r="F13" s="73"/>
      <c r="G13" s="73"/>
    </row>
    <row r="14" spans="1:7" ht="26.25" x14ac:dyDescent="0.25">
      <c r="A14" s="153">
        <v>4</v>
      </c>
      <c r="B14" s="153"/>
      <c r="C14" s="153"/>
      <c r="D14" s="75" t="s">
        <v>23</v>
      </c>
      <c r="E14" s="76">
        <f t="shared" ref="E14:G14" si="1">SUM(E15)</f>
        <v>0</v>
      </c>
      <c r="F14" s="76">
        <f t="shared" si="1"/>
        <v>0</v>
      </c>
      <c r="G14" s="76">
        <f t="shared" si="1"/>
        <v>0</v>
      </c>
    </row>
    <row r="15" spans="1:7" ht="39" x14ac:dyDescent="0.25">
      <c r="A15" s="153">
        <v>42</v>
      </c>
      <c r="B15" s="153"/>
      <c r="C15" s="153"/>
      <c r="D15" s="75" t="s">
        <v>97</v>
      </c>
      <c r="E15" s="73"/>
      <c r="F15" s="73"/>
      <c r="G15" s="73"/>
    </row>
    <row r="16" spans="1:7" x14ac:dyDescent="0.25">
      <c r="A16" s="155"/>
      <c r="B16" s="155"/>
      <c r="C16" s="155"/>
      <c r="D16" s="77" t="s">
        <v>98</v>
      </c>
      <c r="E16" s="78">
        <f t="shared" ref="E16:G16" si="2">SUM(E9+E14)</f>
        <v>36766.18</v>
      </c>
      <c r="F16" s="78">
        <f t="shared" si="2"/>
        <v>36766.18</v>
      </c>
      <c r="G16" s="78">
        <f t="shared" si="2"/>
        <v>36766.18</v>
      </c>
    </row>
    <row r="17" spans="1:7" x14ac:dyDescent="0.25">
      <c r="A17" s="79"/>
      <c r="B17" s="79"/>
    </row>
    <row r="18" spans="1:7" x14ac:dyDescent="0.25">
      <c r="A18" s="153" t="s">
        <v>99</v>
      </c>
      <c r="B18" s="153"/>
      <c r="C18" s="153"/>
      <c r="D18" s="72" t="s">
        <v>100</v>
      </c>
      <c r="E18" s="73"/>
      <c r="F18" s="73"/>
      <c r="G18" s="73"/>
    </row>
    <row r="19" spans="1:7" x14ac:dyDescent="0.25">
      <c r="A19" s="153" t="s">
        <v>101</v>
      </c>
      <c r="B19" s="153"/>
      <c r="C19" s="153"/>
      <c r="D19" s="72" t="s">
        <v>102</v>
      </c>
      <c r="E19" s="73"/>
      <c r="F19" s="73"/>
      <c r="G19" s="73"/>
    </row>
    <row r="20" spans="1:7" x14ac:dyDescent="0.25">
      <c r="A20" s="154" t="s">
        <v>103</v>
      </c>
      <c r="B20" s="154"/>
      <c r="C20" s="154"/>
      <c r="D20" s="74" t="s">
        <v>71</v>
      </c>
      <c r="E20" s="73"/>
      <c r="F20" s="73"/>
      <c r="G20" s="73"/>
    </row>
    <row r="21" spans="1:7" x14ac:dyDescent="0.25">
      <c r="A21" s="153">
        <v>3</v>
      </c>
      <c r="B21" s="153"/>
      <c r="C21" s="153"/>
      <c r="D21" s="75" t="s">
        <v>19</v>
      </c>
      <c r="E21" s="76">
        <f t="shared" ref="E21:F21" si="3">SUM(E22:E25)</f>
        <v>420289.74</v>
      </c>
      <c r="F21" s="76">
        <f t="shared" si="3"/>
        <v>415246.67</v>
      </c>
      <c r="G21" s="76">
        <f>SUM(G22:G25)</f>
        <v>417380.93000000005</v>
      </c>
    </row>
    <row r="22" spans="1:7" x14ac:dyDescent="0.25">
      <c r="A22" s="153">
        <v>31</v>
      </c>
      <c r="B22" s="153"/>
      <c r="C22" s="153"/>
      <c r="D22" s="75" t="s">
        <v>22</v>
      </c>
      <c r="E22" s="73">
        <v>388814.41</v>
      </c>
      <c r="F22" s="73">
        <v>383173.68</v>
      </c>
      <c r="G22" s="73">
        <v>384698.34</v>
      </c>
    </row>
    <row r="23" spans="1:7" x14ac:dyDescent="0.25">
      <c r="A23" s="153">
        <v>32</v>
      </c>
      <c r="B23" s="153"/>
      <c r="C23" s="153"/>
      <c r="D23" s="75" t="s">
        <v>31</v>
      </c>
      <c r="E23" s="73">
        <v>31475.33</v>
      </c>
      <c r="F23" s="73">
        <v>32072.99</v>
      </c>
      <c r="G23" s="73">
        <v>32682.59</v>
      </c>
    </row>
    <row r="24" spans="1:7" x14ac:dyDescent="0.25">
      <c r="A24" s="153">
        <v>34</v>
      </c>
      <c r="B24" s="153"/>
      <c r="C24" s="153"/>
      <c r="D24" s="75" t="s">
        <v>95</v>
      </c>
      <c r="E24" s="73"/>
      <c r="F24" s="73"/>
      <c r="G24" s="73"/>
    </row>
    <row r="25" spans="1:7" ht="26.25" x14ac:dyDescent="0.25">
      <c r="A25" s="153">
        <v>37</v>
      </c>
      <c r="B25" s="153"/>
      <c r="C25" s="153"/>
      <c r="D25" s="75" t="s">
        <v>96</v>
      </c>
      <c r="E25" s="73"/>
      <c r="F25" s="73"/>
      <c r="G25" s="73"/>
    </row>
    <row r="26" spans="1:7" ht="26.25" x14ac:dyDescent="0.25">
      <c r="A26" s="153">
        <v>4</v>
      </c>
      <c r="B26" s="153"/>
      <c r="C26" s="153"/>
      <c r="D26" s="75" t="s">
        <v>23</v>
      </c>
      <c r="E26" s="76">
        <f t="shared" ref="E26:G26" si="4">SUM(E27)</f>
        <v>0</v>
      </c>
      <c r="F26" s="76">
        <f t="shared" si="4"/>
        <v>0</v>
      </c>
      <c r="G26" s="76">
        <f t="shared" si="4"/>
        <v>0</v>
      </c>
    </row>
    <row r="27" spans="1:7" ht="39" x14ac:dyDescent="0.25">
      <c r="A27" s="153">
        <v>42</v>
      </c>
      <c r="B27" s="153"/>
      <c r="C27" s="153"/>
      <c r="D27" s="75" t="s">
        <v>97</v>
      </c>
      <c r="E27" s="73"/>
      <c r="F27" s="73"/>
      <c r="G27" s="73"/>
    </row>
    <row r="28" spans="1:7" x14ac:dyDescent="0.25">
      <c r="A28" s="155"/>
      <c r="B28" s="155"/>
      <c r="C28" s="155"/>
      <c r="D28" s="77" t="s">
        <v>98</v>
      </c>
      <c r="E28" s="78">
        <f t="shared" ref="E28:G28" si="5">SUM(E21+E26)</f>
        <v>420289.74</v>
      </c>
      <c r="F28" s="78">
        <f t="shared" si="5"/>
        <v>415246.67</v>
      </c>
      <c r="G28" s="78">
        <f t="shared" si="5"/>
        <v>417380.93000000005</v>
      </c>
    </row>
    <row r="29" spans="1:7" x14ac:dyDescent="0.25">
      <c r="A29" s="79"/>
      <c r="B29" s="79"/>
      <c r="E29" s="80"/>
      <c r="F29" s="80"/>
      <c r="G29" s="80"/>
    </row>
    <row r="30" spans="1:7" ht="25.5" x14ac:dyDescent="0.25">
      <c r="A30" s="153" t="s">
        <v>104</v>
      </c>
      <c r="B30" s="153"/>
      <c r="C30" s="153"/>
      <c r="D30" s="72" t="s">
        <v>105</v>
      </c>
      <c r="E30" s="73"/>
      <c r="F30" s="73"/>
      <c r="G30" s="73"/>
    </row>
    <row r="31" spans="1:7" ht="25.5" x14ac:dyDescent="0.25">
      <c r="A31" s="153" t="s">
        <v>106</v>
      </c>
      <c r="B31" s="153"/>
      <c r="C31" s="153"/>
      <c r="D31" s="72" t="s">
        <v>107</v>
      </c>
      <c r="E31" s="73"/>
      <c r="F31" s="73"/>
      <c r="G31" s="73"/>
    </row>
    <row r="32" spans="1:7" ht="25.5" x14ac:dyDescent="0.25">
      <c r="A32" s="154" t="s">
        <v>108</v>
      </c>
      <c r="B32" s="154"/>
      <c r="C32" s="154"/>
      <c r="D32" s="74" t="s">
        <v>70</v>
      </c>
      <c r="E32" s="73"/>
      <c r="F32" s="73"/>
      <c r="G32" s="73"/>
    </row>
    <row r="33" spans="1:7" x14ac:dyDescent="0.25">
      <c r="A33" s="153">
        <v>3</v>
      </c>
      <c r="B33" s="153"/>
      <c r="C33" s="153"/>
      <c r="D33" s="75" t="s">
        <v>19</v>
      </c>
      <c r="E33" s="76">
        <f t="shared" ref="E33:F33" si="6">SUM(E34:E37)</f>
        <v>5658.5</v>
      </c>
      <c r="F33" s="76">
        <f t="shared" si="6"/>
        <v>1695.66</v>
      </c>
      <c r="G33" s="76">
        <f>SUM(G34:G37)</f>
        <v>1733.76</v>
      </c>
    </row>
    <row r="34" spans="1:7" x14ac:dyDescent="0.25">
      <c r="A34" s="153">
        <v>31</v>
      </c>
      <c r="B34" s="153"/>
      <c r="C34" s="153"/>
      <c r="D34" s="75" t="s">
        <v>22</v>
      </c>
      <c r="E34" s="73">
        <v>172.01</v>
      </c>
      <c r="F34" s="73">
        <v>172.01</v>
      </c>
      <c r="G34" s="73">
        <v>172.01</v>
      </c>
    </row>
    <row r="35" spans="1:7" x14ac:dyDescent="0.25">
      <c r="A35" s="153">
        <v>32</v>
      </c>
      <c r="B35" s="153"/>
      <c r="C35" s="153"/>
      <c r="D35" s="75" t="s">
        <v>31</v>
      </c>
      <c r="E35" s="73">
        <v>5486.49</v>
      </c>
      <c r="F35" s="73">
        <v>1523.65</v>
      </c>
      <c r="G35" s="73">
        <v>1561.75</v>
      </c>
    </row>
    <row r="36" spans="1:7" x14ac:dyDescent="0.25">
      <c r="A36" s="153">
        <v>34</v>
      </c>
      <c r="B36" s="153"/>
      <c r="C36" s="153"/>
      <c r="D36" s="75" t="s">
        <v>95</v>
      </c>
      <c r="E36" s="73"/>
      <c r="F36" s="73"/>
      <c r="G36" s="73"/>
    </row>
    <row r="37" spans="1:7" ht="26.25" x14ac:dyDescent="0.25">
      <c r="A37" s="153">
        <v>37</v>
      </c>
      <c r="B37" s="153"/>
      <c r="C37" s="153"/>
      <c r="D37" s="75" t="s">
        <v>96</v>
      </c>
      <c r="E37" s="73"/>
      <c r="F37" s="73"/>
      <c r="G37" s="73"/>
    </row>
    <row r="38" spans="1:7" ht="26.25" x14ac:dyDescent="0.25">
      <c r="A38" s="153">
        <v>4</v>
      </c>
      <c r="B38" s="153"/>
      <c r="C38" s="153"/>
      <c r="D38" s="75" t="s">
        <v>23</v>
      </c>
      <c r="E38" s="76">
        <f t="shared" ref="E38:G38" si="7">SUM(E39)</f>
        <v>1592.68</v>
      </c>
      <c r="F38" s="76">
        <f t="shared" si="7"/>
        <v>1592.68</v>
      </c>
      <c r="G38" s="76">
        <f t="shared" si="7"/>
        <v>1592.68</v>
      </c>
    </row>
    <row r="39" spans="1:7" ht="39" x14ac:dyDescent="0.25">
      <c r="A39" s="153">
        <v>42</v>
      </c>
      <c r="B39" s="153"/>
      <c r="C39" s="153"/>
      <c r="D39" s="75" t="s">
        <v>97</v>
      </c>
      <c r="E39" s="73">
        <v>1592.68</v>
      </c>
      <c r="F39" s="73">
        <v>1592.68</v>
      </c>
      <c r="G39" s="73">
        <v>1592.68</v>
      </c>
    </row>
    <row r="40" spans="1:7" x14ac:dyDescent="0.25">
      <c r="A40" s="155"/>
      <c r="B40" s="155"/>
      <c r="C40" s="155"/>
      <c r="D40" s="77" t="s">
        <v>98</v>
      </c>
      <c r="E40" s="78">
        <f t="shared" ref="E40:G40" si="8">SUM(E33+E38)</f>
        <v>7251.18</v>
      </c>
      <c r="F40" s="78">
        <f t="shared" si="8"/>
        <v>3288.34</v>
      </c>
      <c r="G40" s="78">
        <f t="shared" si="8"/>
        <v>3326.44</v>
      </c>
    </row>
    <row r="41" spans="1:7" x14ac:dyDescent="0.25">
      <c r="A41" s="79"/>
      <c r="B41" s="79"/>
      <c r="E41" s="80"/>
      <c r="F41" s="80"/>
      <c r="G41" s="80"/>
    </row>
    <row r="42" spans="1:7" ht="25.5" x14ac:dyDescent="0.25">
      <c r="A42" s="153" t="s">
        <v>104</v>
      </c>
      <c r="B42" s="153"/>
      <c r="C42" s="153"/>
      <c r="D42" s="72" t="s">
        <v>105</v>
      </c>
      <c r="E42" s="73"/>
      <c r="F42" s="73"/>
      <c r="G42" s="73"/>
    </row>
    <row r="43" spans="1:7" ht="25.5" x14ac:dyDescent="0.25">
      <c r="A43" s="153" t="s">
        <v>106</v>
      </c>
      <c r="B43" s="153"/>
      <c r="C43" s="153"/>
      <c r="D43" s="72" t="s">
        <v>107</v>
      </c>
      <c r="E43" s="73"/>
      <c r="F43" s="73"/>
      <c r="G43" s="73"/>
    </row>
    <row r="44" spans="1:7" x14ac:dyDescent="0.25">
      <c r="A44" s="154" t="s">
        <v>109</v>
      </c>
      <c r="B44" s="154"/>
      <c r="C44" s="154"/>
      <c r="D44" s="74" t="s">
        <v>110</v>
      </c>
      <c r="E44" s="73"/>
      <c r="F44" s="73"/>
      <c r="G44" s="73"/>
    </row>
    <row r="45" spans="1:7" x14ac:dyDescent="0.25">
      <c r="A45" s="153">
        <v>3</v>
      </c>
      <c r="B45" s="153"/>
      <c r="C45" s="153"/>
      <c r="D45" s="75" t="s">
        <v>19</v>
      </c>
      <c r="E45" s="76">
        <f t="shared" ref="E45:F45" si="9">SUM(E46:E49)</f>
        <v>265.44</v>
      </c>
      <c r="F45" s="76">
        <f t="shared" si="9"/>
        <v>272.08</v>
      </c>
      <c r="G45" s="76">
        <f>SUM(G46:G49)</f>
        <v>278.88</v>
      </c>
    </row>
    <row r="46" spans="1:7" x14ac:dyDescent="0.25">
      <c r="A46" s="153">
        <v>31</v>
      </c>
      <c r="B46" s="153"/>
      <c r="C46" s="153"/>
      <c r="D46" s="75" t="s">
        <v>22</v>
      </c>
      <c r="E46" s="73"/>
      <c r="F46" s="73"/>
      <c r="G46" s="73"/>
    </row>
    <row r="47" spans="1:7" x14ac:dyDescent="0.25">
      <c r="A47" s="153">
        <v>32</v>
      </c>
      <c r="B47" s="153"/>
      <c r="C47" s="153"/>
      <c r="D47" s="75" t="s">
        <v>31</v>
      </c>
      <c r="E47" s="73">
        <v>265.44</v>
      </c>
      <c r="F47" s="73">
        <v>272.08</v>
      </c>
      <c r="G47" s="73">
        <v>278.88</v>
      </c>
    </row>
    <row r="48" spans="1:7" x14ac:dyDescent="0.25">
      <c r="A48" s="153">
        <v>34</v>
      </c>
      <c r="B48" s="153"/>
      <c r="C48" s="153"/>
      <c r="D48" s="75" t="s">
        <v>95</v>
      </c>
      <c r="E48" s="73"/>
      <c r="F48" s="73"/>
      <c r="G48" s="73"/>
    </row>
    <row r="49" spans="1:7" ht="26.25" x14ac:dyDescent="0.25">
      <c r="A49" s="153">
        <v>37</v>
      </c>
      <c r="B49" s="153"/>
      <c r="C49" s="153"/>
      <c r="D49" s="75" t="s">
        <v>96</v>
      </c>
      <c r="E49" s="73"/>
      <c r="F49" s="73"/>
      <c r="G49" s="73"/>
    </row>
    <row r="50" spans="1:7" ht="26.25" x14ac:dyDescent="0.25">
      <c r="A50" s="153">
        <v>4</v>
      </c>
      <c r="B50" s="153"/>
      <c r="C50" s="153"/>
      <c r="D50" s="75" t="s">
        <v>23</v>
      </c>
      <c r="E50" s="76">
        <f t="shared" ref="E50:G50" si="10">SUM(E51)</f>
        <v>0</v>
      </c>
      <c r="F50" s="76">
        <f t="shared" si="10"/>
        <v>0</v>
      </c>
      <c r="G50" s="76">
        <f t="shared" si="10"/>
        <v>0</v>
      </c>
    </row>
    <row r="51" spans="1:7" ht="39" x14ac:dyDescent="0.25">
      <c r="A51" s="153">
        <v>42</v>
      </c>
      <c r="B51" s="153"/>
      <c r="C51" s="153"/>
      <c r="D51" s="75" t="s">
        <v>97</v>
      </c>
      <c r="E51" s="73"/>
      <c r="F51" s="73"/>
      <c r="G51" s="73"/>
    </row>
    <row r="52" spans="1:7" x14ac:dyDescent="0.25">
      <c r="A52" s="155"/>
      <c r="B52" s="155"/>
      <c r="C52" s="155"/>
      <c r="D52" s="77" t="s">
        <v>98</v>
      </c>
      <c r="E52" s="78">
        <f t="shared" ref="E52:G52" si="11">SUM(E45+E50)</f>
        <v>265.44</v>
      </c>
      <c r="F52" s="78">
        <f t="shared" si="11"/>
        <v>272.08</v>
      </c>
      <c r="G52" s="78">
        <f t="shared" si="11"/>
        <v>278.88</v>
      </c>
    </row>
    <row r="53" spans="1:7" x14ac:dyDescent="0.25">
      <c r="A53" s="79"/>
      <c r="B53" s="79"/>
      <c r="E53" s="80"/>
      <c r="F53" s="80"/>
      <c r="G53" s="80"/>
    </row>
    <row r="54" spans="1:7" ht="25.5" x14ac:dyDescent="0.25">
      <c r="A54" s="153" t="s">
        <v>104</v>
      </c>
      <c r="B54" s="153"/>
      <c r="C54" s="153"/>
      <c r="D54" s="72" t="s">
        <v>105</v>
      </c>
      <c r="E54" s="73"/>
      <c r="F54" s="73"/>
      <c r="G54" s="73"/>
    </row>
    <row r="55" spans="1:7" ht="25.5" x14ac:dyDescent="0.25">
      <c r="A55" s="153" t="s">
        <v>106</v>
      </c>
      <c r="B55" s="153"/>
      <c r="C55" s="153"/>
      <c r="D55" s="72" t="s">
        <v>107</v>
      </c>
      <c r="E55" s="73"/>
      <c r="F55" s="73"/>
      <c r="G55" s="73"/>
    </row>
    <row r="56" spans="1:7" x14ac:dyDescent="0.25">
      <c r="A56" s="154" t="s">
        <v>111</v>
      </c>
      <c r="B56" s="154"/>
      <c r="C56" s="154"/>
      <c r="D56" s="74" t="s">
        <v>112</v>
      </c>
      <c r="E56" s="73"/>
      <c r="F56" s="73"/>
      <c r="G56" s="73"/>
    </row>
    <row r="57" spans="1:7" x14ac:dyDescent="0.25">
      <c r="A57" s="153">
        <v>3</v>
      </c>
      <c r="B57" s="153"/>
      <c r="C57" s="153"/>
      <c r="D57" s="75" t="s">
        <v>19</v>
      </c>
      <c r="E57" s="76">
        <f t="shared" ref="E57:F57" si="12">SUM(E58:E61)</f>
        <v>291.98</v>
      </c>
      <c r="F57" s="76">
        <f t="shared" si="12"/>
        <v>299.27999999999997</v>
      </c>
      <c r="G57" s="76">
        <f>SUM(G58:G61)</f>
        <v>306.76</v>
      </c>
    </row>
    <row r="58" spans="1:7" x14ac:dyDescent="0.25">
      <c r="A58" s="153">
        <v>31</v>
      </c>
      <c r="B58" s="153"/>
      <c r="C58" s="153"/>
      <c r="D58" s="75" t="s">
        <v>22</v>
      </c>
      <c r="E58" s="73"/>
      <c r="F58" s="73"/>
      <c r="G58" s="73"/>
    </row>
    <row r="59" spans="1:7" x14ac:dyDescent="0.25">
      <c r="A59" s="153">
        <v>32</v>
      </c>
      <c r="B59" s="153"/>
      <c r="C59" s="153"/>
      <c r="D59" s="75" t="s">
        <v>31</v>
      </c>
      <c r="E59" s="73">
        <v>291.98</v>
      </c>
      <c r="F59" s="73">
        <v>299.27999999999997</v>
      </c>
      <c r="G59" s="73">
        <v>306.76</v>
      </c>
    </row>
    <row r="60" spans="1:7" x14ac:dyDescent="0.25">
      <c r="A60" s="153">
        <v>34</v>
      </c>
      <c r="B60" s="153"/>
      <c r="C60" s="153"/>
      <c r="D60" s="75" t="s">
        <v>95</v>
      </c>
      <c r="E60" s="73"/>
      <c r="F60" s="73"/>
      <c r="G60" s="73"/>
    </row>
    <row r="61" spans="1:7" ht="26.25" x14ac:dyDescent="0.25">
      <c r="A61" s="153">
        <v>37</v>
      </c>
      <c r="B61" s="153"/>
      <c r="C61" s="153"/>
      <c r="D61" s="75" t="s">
        <v>96</v>
      </c>
      <c r="E61" s="73"/>
      <c r="F61" s="73"/>
      <c r="G61" s="73"/>
    </row>
    <row r="62" spans="1:7" ht="26.25" x14ac:dyDescent="0.25">
      <c r="A62" s="153">
        <v>4</v>
      </c>
      <c r="B62" s="153"/>
      <c r="C62" s="153"/>
      <c r="D62" s="75" t="s">
        <v>23</v>
      </c>
      <c r="E62" s="76">
        <f t="shared" ref="E62:G62" si="13">SUM(E63)</f>
        <v>206.58</v>
      </c>
      <c r="F62" s="76">
        <f t="shared" si="13"/>
        <v>211.7</v>
      </c>
      <c r="G62" s="76">
        <f t="shared" si="13"/>
        <v>216.96</v>
      </c>
    </row>
    <row r="63" spans="1:7" ht="39" x14ac:dyDescent="0.25">
      <c r="A63" s="153">
        <v>42</v>
      </c>
      <c r="B63" s="153"/>
      <c r="C63" s="153"/>
      <c r="D63" s="75" t="s">
        <v>97</v>
      </c>
      <c r="E63" s="73">
        <v>206.58</v>
      </c>
      <c r="F63" s="73">
        <v>211.7</v>
      </c>
      <c r="G63" s="73">
        <v>216.96</v>
      </c>
    </row>
    <row r="64" spans="1:7" x14ac:dyDescent="0.25">
      <c r="A64" s="156"/>
      <c r="B64" s="156"/>
      <c r="C64" s="156"/>
      <c r="D64" s="81" t="s">
        <v>98</v>
      </c>
      <c r="E64" s="82">
        <f t="shared" ref="E64:G64" si="14">SUM(E57+E62)</f>
        <v>498.56000000000006</v>
      </c>
      <c r="F64" s="82">
        <f t="shared" si="14"/>
        <v>510.97999999999996</v>
      </c>
      <c r="G64" s="82">
        <f t="shared" si="14"/>
        <v>523.72</v>
      </c>
    </row>
    <row r="65" spans="1:7" x14ac:dyDescent="0.25">
      <c r="A65" s="79"/>
      <c r="B65" s="79"/>
      <c r="E65" s="80"/>
      <c r="F65" s="80"/>
      <c r="G65" s="80"/>
    </row>
    <row r="66" spans="1:7" ht="25.5" x14ac:dyDescent="0.25">
      <c r="A66" s="153" t="s">
        <v>104</v>
      </c>
      <c r="B66" s="153"/>
      <c r="C66" s="153"/>
      <c r="D66" s="72" t="s">
        <v>105</v>
      </c>
      <c r="E66" s="73"/>
      <c r="F66" s="73"/>
      <c r="G66" s="73"/>
    </row>
    <row r="67" spans="1:7" ht="25.5" x14ac:dyDescent="0.25">
      <c r="A67" s="153" t="s">
        <v>106</v>
      </c>
      <c r="B67" s="153"/>
      <c r="C67" s="153"/>
      <c r="D67" s="72" t="s">
        <v>107</v>
      </c>
      <c r="E67" s="73"/>
      <c r="F67" s="73"/>
      <c r="G67" s="73"/>
    </row>
    <row r="68" spans="1:7" x14ac:dyDescent="0.25">
      <c r="A68" s="154" t="s">
        <v>113</v>
      </c>
      <c r="B68" s="154"/>
      <c r="C68" s="154"/>
      <c r="D68" s="74" t="s">
        <v>73</v>
      </c>
      <c r="E68" s="73"/>
      <c r="F68" s="73"/>
      <c r="G68" s="73"/>
    </row>
    <row r="69" spans="1:7" x14ac:dyDescent="0.25">
      <c r="A69" s="153">
        <v>3</v>
      </c>
      <c r="B69" s="153"/>
      <c r="C69" s="153"/>
      <c r="D69" s="75" t="s">
        <v>19</v>
      </c>
      <c r="E69" s="76">
        <f t="shared" ref="E69:F69" si="15">SUM(E70:E73)</f>
        <v>265.45</v>
      </c>
      <c r="F69" s="76">
        <f t="shared" si="15"/>
        <v>272.08999999999997</v>
      </c>
      <c r="G69" s="76">
        <f>SUM(G70:G73)</f>
        <v>278.89</v>
      </c>
    </row>
    <row r="70" spans="1:7" x14ac:dyDescent="0.25">
      <c r="A70" s="153">
        <v>31</v>
      </c>
      <c r="B70" s="153"/>
      <c r="C70" s="153"/>
      <c r="D70" s="75" t="s">
        <v>22</v>
      </c>
      <c r="E70" s="73"/>
      <c r="F70" s="73"/>
      <c r="G70" s="73"/>
    </row>
    <row r="71" spans="1:7" x14ac:dyDescent="0.25">
      <c r="A71" s="153">
        <v>32</v>
      </c>
      <c r="B71" s="153"/>
      <c r="C71" s="153"/>
      <c r="D71" s="75" t="s">
        <v>31</v>
      </c>
      <c r="E71" s="73">
        <v>265.45</v>
      </c>
      <c r="F71" s="73">
        <v>272.08999999999997</v>
      </c>
      <c r="G71" s="73">
        <v>278.89</v>
      </c>
    </row>
    <row r="72" spans="1:7" x14ac:dyDescent="0.25">
      <c r="A72" s="153">
        <v>34</v>
      </c>
      <c r="B72" s="153"/>
      <c r="C72" s="153"/>
      <c r="D72" s="75" t="s">
        <v>95</v>
      </c>
      <c r="E72" s="73"/>
      <c r="F72" s="73"/>
      <c r="G72" s="73"/>
    </row>
    <row r="73" spans="1:7" ht="26.25" x14ac:dyDescent="0.25">
      <c r="A73" s="153">
        <v>37</v>
      </c>
      <c r="B73" s="153"/>
      <c r="C73" s="153"/>
      <c r="D73" s="75" t="s">
        <v>96</v>
      </c>
      <c r="E73" s="73"/>
      <c r="F73" s="73"/>
      <c r="G73" s="73"/>
    </row>
    <row r="74" spans="1:7" ht="26.25" x14ac:dyDescent="0.25">
      <c r="A74" s="153">
        <v>4</v>
      </c>
      <c r="B74" s="153"/>
      <c r="C74" s="153"/>
      <c r="D74" s="75" t="s">
        <v>23</v>
      </c>
      <c r="E74" s="76">
        <f t="shared" ref="E74:G74" si="16">SUM(E75)</f>
        <v>0</v>
      </c>
      <c r="F74" s="76">
        <f t="shared" si="16"/>
        <v>0</v>
      </c>
      <c r="G74" s="76">
        <f t="shared" si="16"/>
        <v>0</v>
      </c>
    </row>
    <row r="75" spans="1:7" ht="39" x14ac:dyDescent="0.25">
      <c r="A75" s="153">
        <v>42</v>
      </c>
      <c r="B75" s="153"/>
      <c r="C75" s="153"/>
      <c r="D75" s="75" t="s">
        <v>97</v>
      </c>
      <c r="E75" s="73"/>
      <c r="F75" s="73"/>
      <c r="G75" s="73"/>
    </row>
    <row r="76" spans="1:7" x14ac:dyDescent="0.25">
      <c r="A76" s="156"/>
      <c r="B76" s="156"/>
      <c r="C76" s="156"/>
      <c r="D76" s="81" t="s">
        <v>98</v>
      </c>
      <c r="E76" s="82">
        <f t="shared" ref="E76:G76" si="17">SUM(E69+E74)</f>
        <v>265.45</v>
      </c>
      <c r="F76" s="82">
        <f t="shared" si="17"/>
        <v>272.08999999999997</v>
      </c>
      <c r="G76" s="82">
        <f t="shared" si="17"/>
        <v>278.89</v>
      </c>
    </row>
    <row r="77" spans="1:7" x14ac:dyDescent="0.25">
      <c r="A77" s="79"/>
      <c r="B77" s="79"/>
      <c r="E77" s="80"/>
      <c r="F77" s="80"/>
      <c r="G77" s="80"/>
    </row>
    <row r="78" spans="1:7" ht="25.5" x14ac:dyDescent="0.25">
      <c r="A78" s="153" t="s">
        <v>104</v>
      </c>
      <c r="B78" s="153"/>
      <c r="C78" s="153"/>
      <c r="D78" s="72" t="s">
        <v>105</v>
      </c>
      <c r="E78" s="73"/>
      <c r="F78" s="73"/>
      <c r="G78" s="73"/>
    </row>
    <row r="79" spans="1:7" ht="25.5" x14ac:dyDescent="0.25">
      <c r="A79" s="153" t="s">
        <v>106</v>
      </c>
      <c r="B79" s="153"/>
      <c r="C79" s="153"/>
      <c r="D79" s="72" t="s">
        <v>107</v>
      </c>
      <c r="E79" s="73"/>
      <c r="F79" s="73"/>
      <c r="G79" s="73"/>
    </row>
    <row r="80" spans="1:7" x14ac:dyDescent="0.25">
      <c r="A80" s="154" t="s">
        <v>114</v>
      </c>
      <c r="B80" s="154"/>
      <c r="C80" s="154"/>
      <c r="D80" s="74" t="s">
        <v>115</v>
      </c>
      <c r="E80" s="73"/>
      <c r="F80" s="73"/>
      <c r="G80" s="73"/>
    </row>
    <row r="81" spans="1:7" x14ac:dyDescent="0.25">
      <c r="A81" s="153">
        <v>3</v>
      </c>
      <c r="B81" s="153"/>
      <c r="C81" s="153"/>
      <c r="D81" s="75" t="s">
        <v>19</v>
      </c>
      <c r="E81" s="76">
        <f t="shared" ref="E81:F81" si="18">SUM(E82:E85)</f>
        <v>265.45</v>
      </c>
      <c r="F81" s="76">
        <f t="shared" si="18"/>
        <v>265.45</v>
      </c>
      <c r="G81" s="76">
        <f>SUM(G82:G85)</f>
        <v>265.45</v>
      </c>
    </row>
    <row r="82" spans="1:7" x14ac:dyDescent="0.25">
      <c r="A82" s="153">
        <v>31</v>
      </c>
      <c r="B82" s="153"/>
      <c r="C82" s="153"/>
      <c r="D82" s="75" t="s">
        <v>22</v>
      </c>
      <c r="E82" s="73"/>
      <c r="F82" s="73"/>
      <c r="G82" s="73"/>
    </row>
    <row r="83" spans="1:7" x14ac:dyDescent="0.25">
      <c r="A83" s="153">
        <v>32</v>
      </c>
      <c r="B83" s="153"/>
      <c r="C83" s="153"/>
      <c r="D83" s="75" t="s">
        <v>31</v>
      </c>
      <c r="E83" s="73">
        <v>265.45</v>
      </c>
      <c r="F83" s="73">
        <v>265.45</v>
      </c>
      <c r="G83" s="73">
        <v>265.45</v>
      </c>
    </row>
    <row r="84" spans="1:7" x14ac:dyDescent="0.25">
      <c r="A84" s="153">
        <v>34</v>
      </c>
      <c r="B84" s="153"/>
      <c r="C84" s="153"/>
      <c r="D84" s="75" t="s">
        <v>95</v>
      </c>
      <c r="E84" s="73"/>
      <c r="F84" s="73"/>
      <c r="G84" s="73"/>
    </row>
    <row r="85" spans="1:7" ht="26.25" x14ac:dyDescent="0.25">
      <c r="A85" s="153">
        <v>37</v>
      </c>
      <c r="B85" s="153"/>
      <c r="C85" s="153"/>
      <c r="D85" s="75" t="s">
        <v>96</v>
      </c>
      <c r="E85" s="73"/>
      <c r="F85" s="73"/>
      <c r="G85" s="73"/>
    </row>
    <row r="86" spans="1:7" ht="26.25" x14ac:dyDescent="0.25">
      <c r="A86" s="153">
        <v>4</v>
      </c>
      <c r="B86" s="153"/>
      <c r="C86" s="153"/>
      <c r="D86" s="75" t="s">
        <v>23</v>
      </c>
      <c r="E86" s="76">
        <f t="shared" ref="E86:G86" si="19">SUM(E87)</f>
        <v>0</v>
      </c>
      <c r="F86" s="76">
        <f t="shared" si="19"/>
        <v>0</v>
      </c>
      <c r="G86" s="76">
        <f t="shared" si="19"/>
        <v>0</v>
      </c>
    </row>
    <row r="87" spans="1:7" ht="39" x14ac:dyDescent="0.25">
      <c r="A87" s="153">
        <v>42</v>
      </c>
      <c r="B87" s="153"/>
      <c r="C87" s="153"/>
      <c r="D87" s="75" t="s">
        <v>97</v>
      </c>
      <c r="E87" s="73"/>
      <c r="F87" s="73"/>
      <c r="G87" s="73"/>
    </row>
    <row r="88" spans="1:7" x14ac:dyDescent="0.25">
      <c r="A88" s="156"/>
      <c r="B88" s="156"/>
      <c r="C88" s="156"/>
      <c r="D88" s="81" t="s">
        <v>98</v>
      </c>
      <c r="E88" s="82">
        <f t="shared" ref="E88:G88" si="20">SUM(E81+E86)</f>
        <v>265.45</v>
      </c>
      <c r="F88" s="82">
        <f t="shared" si="20"/>
        <v>265.45</v>
      </c>
      <c r="G88" s="82">
        <f t="shared" si="20"/>
        <v>265.45</v>
      </c>
    </row>
    <row r="89" spans="1:7" x14ac:dyDescent="0.25">
      <c r="A89" s="79"/>
      <c r="B89" s="79"/>
      <c r="E89" s="80"/>
      <c r="F89" s="80"/>
      <c r="G89" s="80"/>
    </row>
    <row r="90" spans="1:7" ht="25.5" x14ac:dyDescent="0.25">
      <c r="A90" s="153" t="s">
        <v>104</v>
      </c>
      <c r="B90" s="153"/>
      <c r="C90" s="153"/>
      <c r="D90" s="72" t="s">
        <v>105</v>
      </c>
      <c r="E90" s="73"/>
      <c r="F90" s="73"/>
      <c r="G90" s="73"/>
    </row>
    <row r="91" spans="1:7" ht="25.5" x14ac:dyDescent="0.25">
      <c r="A91" s="153" t="s">
        <v>106</v>
      </c>
      <c r="B91" s="153"/>
      <c r="C91" s="153"/>
      <c r="D91" s="72" t="s">
        <v>107</v>
      </c>
      <c r="E91" s="73"/>
      <c r="F91" s="73"/>
      <c r="G91" s="73"/>
    </row>
    <row r="92" spans="1:7" ht="25.5" x14ac:dyDescent="0.25">
      <c r="A92" s="154" t="s">
        <v>116</v>
      </c>
      <c r="B92" s="154"/>
      <c r="C92" s="154"/>
      <c r="D92" s="74" t="s">
        <v>117</v>
      </c>
      <c r="E92" s="73"/>
      <c r="F92" s="73"/>
      <c r="G92" s="73"/>
    </row>
    <row r="93" spans="1:7" x14ac:dyDescent="0.25">
      <c r="A93" s="153">
        <v>3</v>
      </c>
      <c r="B93" s="153"/>
      <c r="C93" s="153"/>
      <c r="D93" s="75" t="s">
        <v>19</v>
      </c>
      <c r="E93" s="76">
        <f t="shared" ref="E93:F93" si="21">SUM(E94:E97)</f>
        <v>66.36</v>
      </c>
      <c r="F93" s="76">
        <f t="shared" si="21"/>
        <v>66.36</v>
      </c>
      <c r="G93" s="76">
        <f>SUM(G94:G97)</f>
        <v>66.36</v>
      </c>
    </row>
    <row r="94" spans="1:7" x14ac:dyDescent="0.25">
      <c r="A94" s="153">
        <v>31</v>
      </c>
      <c r="B94" s="153"/>
      <c r="C94" s="153"/>
      <c r="D94" s="75" t="s">
        <v>22</v>
      </c>
      <c r="E94" s="73"/>
      <c r="F94" s="73"/>
      <c r="G94" s="73"/>
    </row>
    <row r="95" spans="1:7" x14ac:dyDescent="0.25">
      <c r="A95" s="153">
        <v>32</v>
      </c>
      <c r="B95" s="153"/>
      <c r="C95" s="153"/>
      <c r="D95" s="75" t="s">
        <v>31</v>
      </c>
      <c r="E95" s="73">
        <v>66.36</v>
      </c>
      <c r="F95" s="73">
        <v>66.36</v>
      </c>
      <c r="G95" s="73">
        <v>66.36</v>
      </c>
    </row>
    <row r="96" spans="1:7" x14ac:dyDescent="0.25">
      <c r="A96" s="153">
        <v>34</v>
      </c>
      <c r="B96" s="153"/>
      <c r="C96" s="153"/>
      <c r="D96" s="75" t="s">
        <v>95</v>
      </c>
      <c r="E96" s="73"/>
      <c r="F96" s="73"/>
      <c r="G96" s="73"/>
    </row>
    <row r="97" spans="1:7" ht="26.25" x14ac:dyDescent="0.25">
      <c r="A97" s="153">
        <v>37</v>
      </c>
      <c r="B97" s="153"/>
      <c r="C97" s="153"/>
      <c r="D97" s="75" t="s">
        <v>96</v>
      </c>
      <c r="E97" s="73"/>
      <c r="F97" s="73"/>
      <c r="G97" s="73"/>
    </row>
    <row r="98" spans="1:7" ht="26.25" x14ac:dyDescent="0.25">
      <c r="A98" s="153">
        <v>4</v>
      </c>
      <c r="B98" s="153"/>
      <c r="C98" s="153"/>
      <c r="D98" s="75" t="s">
        <v>23</v>
      </c>
      <c r="E98" s="76">
        <f t="shared" ref="E98:G98" si="22">SUM(E99)</f>
        <v>66.36</v>
      </c>
      <c r="F98" s="76">
        <f t="shared" si="22"/>
        <v>66.36</v>
      </c>
      <c r="G98" s="76">
        <f t="shared" si="22"/>
        <v>66.36</v>
      </c>
    </row>
    <row r="99" spans="1:7" ht="39" x14ac:dyDescent="0.25">
      <c r="A99" s="153">
        <v>42</v>
      </c>
      <c r="B99" s="153"/>
      <c r="C99" s="153"/>
      <c r="D99" s="75" t="s">
        <v>97</v>
      </c>
      <c r="E99" s="73">
        <v>66.36</v>
      </c>
      <c r="F99" s="73">
        <v>66.36</v>
      </c>
      <c r="G99" s="73">
        <v>66.36</v>
      </c>
    </row>
    <row r="100" spans="1:7" x14ac:dyDescent="0.25">
      <c r="A100" s="156"/>
      <c r="B100" s="156"/>
      <c r="C100" s="156"/>
      <c r="D100" s="81" t="s">
        <v>98</v>
      </c>
      <c r="E100" s="82">
        <f t="shared" ref="E100:G100" si="23">SUM(E93+E98)</f>
        <v>132.72</v>
      </c>
      <c r="F100" s="82">
        <f t="shared" si="23"/>
        <v>132.72</v>
      </c>
      <c r="G100" s="82">
        <f t="shared" si="23"/>
        <v>132.72</v>
      </c>
    </row>
    <row r="101" spans="1:7" x14ac:dyDescent="0.25">
      <c r="A101" s="79"/>
      <c r="B101" s="79"/>
      <c r="E101" s="80"/>
      <c r="F101" s="80"/>
      <c r="G101" s="80"/>
    </row>
    <row r="102" spans="1:7" ht="25.5" x14ac:dyDescent="0.25">
      <c r="A102" s="153" t="s">
        <v>104</v>
      </c>
      <c r="B102" s="153"/>
      <c r="C102" s="153"/>
      <c r="D102" s="72" t="s">
        <v>105</v>
      </c>
      <c r="E102" s="73"/>
      <c r="F102" s="73"/>
      <c r="G102" s="73"/>
    </row>
    <row r="103" spans="1:7" x14ac:dyDescent="0.25">
      <c r="A103" s="153" t="s">
        <v>118</v>
      </c>
      <c r="B103" s="153"/>
      <c r="C103" s="153"/>
      <c r="D103" s="72" t="s">
        <v>119</v>
      </c>
      <c r="E103" s="73"/>
      <c r="F103" s="73"/>
      <c r="G103" s="73"/>
    </row>
    <row r="104" spans="1:7" x14ac:dyDescent="0.25">
      <c r="A104" s="154" t="s">
        <v>120</v>
      </c>
      <c r="B104" s="154"/>
      <c r="C104" s="154"/>
      <c r="D104" s="74" t="s">
        <v>121</v>
      </c>
      <c r="E104" s="73"/>
      <c r="F104" s="73"/>
      <c r="G104" s="73"/>
    </row>
    <row r="105" spans="1:7" x14ac:dyDescent="0.25">
      <c r="A105" s="153">
        <v>3</v>
      </c>
      <c r="B105" s="153"/>
      <c r="C105" s="153"/>
      <c r="D105" s="75" t="s">
        <v>19</v>
      </c>
      <c r="E105" s="76">
        <f t="shared" ref="E105:F105" si="24">SUM(E106:E109)</f>
        <v>0</v>
      </c>
      <c r="F105" s="76">
        <f t="shared" si="24"/>
        <v>0</v>
      </c>
      <c r="G105" s="76">
        <f>SUM(G106:G109)</f>
        <v>0</v>
      </c>
    </row>
    <row r="106" spans="1:7" x14ac:dyDescent="0.25">
      <c r="A106" s="153">
        <v>31</v>
      </c>
      <c r="B106" s="153"/>
      <c r="C106" s="153"/>
      <c r="D106" s="75" t="s">
        <v>22</v>
      </c>
      <c r="E106" s="73"/>
      <c r="F106" s="73"/>
      <c r="G106" s="73"/>
    </row>
    <row r="107" spans="1:7" x14ac:dyDescent="0.25">
      <c r="A107" s="153">
        <v>32</v>
      </c>
      <c r="B107" s="153"/>
      <c r="C107" s="153"/>
      <c r="D107" s="75" t="s">
        <v>31</v>
      </c>
      <c r="E107" s="73"/>
      <c r="F107" s="73"/>
      <c r="G107" s="73"/>
    </row>
    <row r="108" spans="1:7" x14ac:dyDescent="0.25">
      <c r="A108" s="153">
        <v>34</v>
      </c>
      <c r="B108" s="153"/>
      <c r="C108" s="153"/>
      <c r="D108" s="75" t="s">
        <v>95</v>
      </c>
      <c r="E108" s="73"/>
      <c r="F108" s="73"/>
      <c r="G108" s="73"/>
    </row>
    <row r="109" spans="1:7" ht="26.25" x14ac:dyDescent="0.25">
      <c r="A109" s="153">
        <v>37</v>
      </c>
      <c r="B109" s="153"/>
      <c r="C109" s="153"/>
      <c r="D109" s="75" t="s">
        <v>96</v>
      </c>
      <c r="E109" s="73"/>
      <c r="F109" s="73"/>
      <c r="G109" s="73"/>
    </row>
    <row r="110" spans="1:7" ht="26.25" x14ac:dyDescent="0.25">
      <c r="A110" s="153">
        <v>4</v>
      </c>
      <c r="B110" s="153"/>
      <c r="C110" s="153"/>
      <c r="D110" s="75" t="s">
        <v>23</v>
      </c>
      <c r="E110" s="76">
        <f t="shared" ref="E110:G110" si="25">SUM(E111)</f>
        <v>2654.46</v>
      </c>
      <c r="F110" s="76">
        <f t="shared" si="25"/>
        <v>2654.46</v>
      </c>
      <c r="G110" s="76">
        <f t="shared" si="25"/>
        <v>2654.46</v>
      </c>
    </row>
    <row r="111" spans="1:7" ht="39" x14ac:dyDescent="0.25">
      <c r="A111" s="153">
        <v>42</v>
      </c>
      <c r="B111" s="153"/>
      <c r="C111" s="153"/>
      <c r="D111" s="75" t="s">
        <v>97</v>
      </c>
      <c r="E111" s="73">
        <v>2654.46</v>
      </c>
      <c r="F111" s="73">
        <v>2654.46</v>
      </c>
      <c r="G111" s="73">
        <v>2654.46</v>
      </c>
    </row>
    <row r="112" spans="1:7" x14ac:dyDescent="0.25">
      <c r="A112" s="156"/>
      <c r="B112" s="156"/>
      <c r="C112" s="156"/>
      <c r="D112" s="81" t="s">
        <v>98</v>
      </c>
      <c r="E112" s="82">
        <f t="shared" ref="E112:G112" si="26">SUM(E105+E110)</f>
        <v>2654.46</v>
      </c>
      <c r="F112" s="82">
        <f t="shared" si="26"/>
        <v>2654.46</v>
      </c>
      <c r="G112" s="82">
        <f t="shared" si="26"/>
        <v>2654.46</v>
      </c>
    </row>
    <row r="113" spans="1:7" x14ac:dyDescent="0.25">
      <c r="A113" s="79"/>
      <c r="B113" s="79"/>
      <c r="E113" s="80"/>
      <c r="F113" s="80"/>
      <c r="G113" s="80"/>
    </row>
    <row r="114" spans="1:7" x14ac:dyDescent="0.25">
      <c r="A114" s="153" t="s">
        <v>122</v>
      </c>
      <c r="B114" s="153"/>
      <c r="C114" s="153"/>
      <c r="D114" s="72" t="s">
        <v>123</v>
      </c>
      <c r="E114" s="73"/>
      <c r="F114" s="73"/>
      <c r="G114" s="73"/>
    </row>
    <row r="115" spans="1:7" x14ac:dyDescent="0.25">
      <c r="A115" s="153" t="s">
        <v>124</v>
      </c>
      <c r="B115" s="153"/>
      <c r="C115" s="153"/>
      <c r="D115" s="72" t="s">
        <v>125</v>
      </c>
      <c r="E115" s="73"/>
      <c r="F115" s="73"/>
      <c r="G115" s="73"/>
    </row>
    <row r="116" spans="1:7" x14ac:dyDescent="0.25">
      <c r="A116" s="154" t="s">
        <v>126</v>
      </c>
      <c r="B116" s="154"/>
      <c r="C116" s="154"/>
      <c r="D116" s="74" t="s">
        <v>127</v>
      </c>
      <c r="E116" s="73"/>
      <c r="F116" s="73"/>
      <c r="G116" s="73"/>
    </row>
    <row r="117" spans="1:7" x14ac:dyDescent="0.25">
      <c r="A117" s="153">
        <v>3</v>
      </c>
      <c r="B117" s="153"/>
      <c r="C117" s="153"/>
      <c r="D117" s="75" t="s">
        <v>19</v>
      </c>
      <c r="E117" s="76">
        <f t="shared" ref="E117:F117" si="27">SUM(E118:E121)</f>
        <v>0</v>
      </c>
      <c r="F117" s="76">
        <f t="shared" si="27"/>
        <v>0</v>
      </c>
      <c r="G117" s="76">
        <f>SUM(G118:G121)</f>
        <v>0</v>
      </c>
    </row>
    <row r="118" spans="1:7" x14ac:dyDescent="0.25">
      <c r="A118" s="153">
        <v>31</v>
      </c>
      <c r="B118" s="153"/>
      <c r="C118" s="153"/>
      <c r="D118" s="75" t="s">
        <v>22</v>
      </c>
      <c r="E118" s="73"/>
      <c r="F118" s="73"/>
      <c r="G118" s="73"/>
    </row>
    <row r="119" spans="1:7" x14ac:dyDescent="0.25">
      <c r="A119" s="153">
        <v>32</v>
      </c>
      <c r="B119" s="153"/>
      <c r="C119" s="153"/>
      <c r="D119" s="75" t="s">
        <v>31</v>
      </c>
      <c r="E119" s="73"/>
      <c r="F119" s="73"/>
      <c r="G119" s="73"/>
    </row>
    <row r="120" spans="1:7" x14ac:dyDescent="0.25">
      <c r="A120" s="153">
        <v>34</v>
      </c>
      <c r="B120" s="153"/>
      <c r="C120" s="153"/>
      <c r="D120" s="75" t="s">
        <v>95</v>
      </c>
      <c r="E120" s="73"/>
      <c r="F120" s="73"/>
      <c r="G120" s="73"/>
    </row>
    <row r="121" spans="1:7" ht="26.25" x14ac:dyDescent="0.25">
      <c r="A121" s="153">
        <v>37</v>
      </c>
      <c r="B121" s="153"/>
      <c r="C121" s="153"/>
      <c r="D121" s="75" t="s">
        <v>96</v>
      </c>
      <c r="E121" s="73"/>
      <c r="F121" s="73"/>
      <c r="G121" s="73"/>
    </row>
    <row r="122" spans="1:7" ht="26.25" x14ac:dyDescent="0.25">
      <c r="A122" s="153">
        <v>4</v>
      </c>
      <c r="B122" s="153"/>
      <c r="C122" s="153"/>
      <c r="D122" s="75" t="s">
        <v>23</v>
      </c>
      <c r="E122" s="76">
        <f t="shared" ref="E122:G122" si="28">SUM(E123)</f>
        <v>0</v>
      </c>
      <c r="F122" s="76">
        <f t="shared" si="28"/>
        <v>0</v>
      </c>
      <c r="G122" s="76">
        <f t="shared" si="28"/>
        <v>0</v>
      </c>
    </row>
    <row r="123" spans="1:7" ht="39" x14ac:dyDescent="0.25">
      <c r="A123" s="153">
        <v>42</v>
      </c>
      <c r="B123" s="153"/>
      <c r="C123" s="153"/>
      <c r="D123" s="75" t="s">
        <v>97</v>
      </c>
      <c r="E123" s="73"/>
      <c r="F123" s="73"/>
      <c r="G123" s="73"/>
    </row>
    <row r="124" spans="1:7" x14ac:dyDescent="0.25">
      <c r="A124" s="156"/>
      <c r="B124" s="156"/>
      <c r="C124" s="156"/>
      <c r="D124" s="81" t="s">
        <v>98</v>
      </c>
      <c r="E124" s="82">
        <v>468389.18</v>
      </c>
      <c r="F124" s="82">
        <v>459408.97</v>
      </c>
      <c r="G124" s="82">
        <v>461607.67</v>
      </c>
    </row>
    <row r="125" spans="1:7" x14ac:dyDescent="0.25">
      <c r="A125" s="79"/>
      <c r="B125" s="79"/>
      <c r="E125" s="80"/>
      <c r="F125" s="80"/>
      <c r="G125" s="80"/>
    </row>
  </sheetData>
  <mergeCells count="114">
    <mergeCell ref="A120:C120"/>
    <mergeCell ref="A121:C121"/>
    <mergeCell ref="A122:C122"/>
    <mergeCell ref="A123:C123"/>
    <mergeCell ref="A124:C124"/>
    <mergeCell ref="A2:G2"/>
    <mergeCell ref="A114:C114"/>
    <mergeCell ref="A115:C115"/>
    <mergeCell ref="A116:C116"/>
    <mergeCell ref="A117:C117"/>
    <mergeCell ref="A118:C118"/>
    <mergeCell ref="A119:C119"/>
    <mergeCell ref="A107:C107"/>
    <mergeCell ref="A108:C108"/>
    <mergeCell ref="A109:C109"/>
    <mergeCell ref="A110:C110"/>
    <mergeCell ref="A111:C111"/>
    <mergeCell ref="A112:C112"/>
    <mergeCell ref="A100:C100"/>
    <mergeCell ref="A102:C102"/>
    <mergeCell ref="A103:C103"/>
    <mergeCell ref="A104:C104"/>
    <mergeCell ref="A105:C105"/>
    <mergeCell ref="A106:C106"/>
    <mergeCell ref="A94:C94"/>
    <mergeCell ref="A95:C95"/>
    <mergeCell ref="A96:C96"/>
    <mergeCell ref="A97:C97"/>
    <mergeCell ref="A98:C98"/>
    <mergeCell ref="A99:C99"/>
    <mergeCell ref="A87:C87"/>
    <mergeCell ref="A88:C88"/>
    <mergeCell ref="A90:C90"/>
    <mergeCell ref="A91:C91"/>
    <mergeCell ref="A92:C92"/>
    <mergeCell ref="A93:C93"/>
    <mergeCell ref="A81:C81"/>
    <mergeCell ref="A82:C82"/>
    <mergeCell ref="A83:C83"/>
    <mergeCell ref="A84:C84"/>
    <mergeCell ref="A85:C85"/>
    <mergeCell ref="A86:C86"/>
    <mergeCell ref="A74:C74"/>
    <mergeCell ref="A75:C75"/>
    <mergeCell ref="A76:C76"/>
    <mergeCell ref="A78:C78"/>
    <mergeCell ref="A79:C79"/>
    <mergeCell ref="A80:C80"/>
    <mergeCell ref="A68:C68"/>
    <mergeCell ref="A69:C69"/>
    <mergeCell ref="A70:C70"/>
    <mergeCell ref="A71:C71"/>
    <mergeCell ref="A72:C72"/>
    <mergeCell ref="A73:C73"/>
    <mergeCell ref="A61:C61"/>
    <mergeCell ref="A62:C62"/>
    <mergeCell ref="A63:C63"/>
    <mergeCell ref="A64:C64"/>
    <mergeCell ref="A66:C66"/>
    <mergeCell ref="A67:C67"/>
    <mergeCell ref="A55:C55"/>
    <mergeCell ref="A56:C56"/>
    <mergeCell ref="A57:C57"/>
    <mergeCell ref="A58:C58"/>
    <mergeCell ref="A59:C59"/>
    <mergeCell ref="A60:C60"/>
    <mergeCell ref="A48:C48"/>
    <mergeCell ref="A49:C49"/>
    <mergeCell ref="A50:C50"/>
    <mergeCell ref="A51:C51"/>
    <mergeCell ref="A52:C52"/>
    <mergeCell ref="A54:C54"/>
    <mergeCell ref="A42:C42"/>
    <mergeCell ref="A43:C43"/>
    <mergeCell ref="A44:C44"/>
    <mergeCell ref="A45:C45"/>
    <mergeCell ref="A46:C46"/>
    <mergeCell ref="A47:C47"/>
    <mergeCell ref="A35:C35"/>
    <mergeCell ref="A36:C36"/>
    <mergeCell ref="A37:C37"/>
    <mergeCell ref="A38:C38"/>
    <mergeCell ref="A39:C39"/>
    <mergeCell ref="A40:C40"/>
    <mergeCell ref="A28:C28"/>
    <mergeCell ref="A30:C30"/>
    <mergeCell ref="A31:C31"/>
    <mergeCell ref="A32:C32"/>
    <mergeCell ref="A33:C33"/>
    <mergeCell ref="A34:C34"/>
    <mergeCell ref="A22:C22"/>
    <mergeCell ref="A23:C23"/>
    <mergeCell ref="A24:C24"/>
    <mergeCell ref="A25:C25"/>
    <mergeCell ref="A26:C26"/>
    <mergeCell ref="A27:C27"/>
    <mergeCell ref="A19:C19"/>
    <mergeCell ref="A20:C20"/>
    <mergeCell ref="A21:C21"/>
    <mergeCell ref="A9:C9"/>
    <mergeCell ref="A10:C10"/>
    <mergeCell ref="A11:C11"/>
    <mergeCell ref="A12:C12"/>
    <mergeCell ref="A13:C13"/>
    <mergeCell ref="A14:C14"/>
    <mergeCell ref="A1:G1"/>
    <mergeCell ref="A3:G3"/>
    <mergeCell ref="A5:C5"/>
    <mergeCell ref="A6:C6"/>
    <mergeCell ref="A7:C7"/>
    <mergeCell ref="A8:C8"/>
    <mergeCell ref="A15:C15"/>
    <mergeCell ref="A16:C16"/>
    <mergeCell ref="A18:C1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Pregled ukupni P i R po izvor</vt:lpstr>
      <vt:lpstr>II. 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2022-10-27T08:04:34Z</cp:lastPrinted>
  <dcterms:created xsi:type="dcterms:W3CDTF">2022-08-12T12:51:27Z</dcterms:created>
  <dcterms:modified xsi:type="dcterms:W3CDTF">2022-10-28T07:03:54Z</dcterms:modified>
</cp:coreProperties>
</file>